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M50" i="1" l="1"/>
  <c r="K50" i="1"/>
  <c r="P153" i="1"/>
  <c r="Q153" i="1"/>
  <c r="P131" i="1"/>
  <c r="Q131" i="1"/>
  <c r="P100" i="1"/>
  <c r="Q100" i="1"/>
  <c r="Q95" i="1"/>
  <c r="P95" i="1"/>
  <c r="Q94" i="1"/>
  <c r="P89" i="1"/>
  <c r="Q89" i="1" s="1"/>
  <c r="O37" i="1"/>
  <c r="P37" i="1" s="1"/>
  <c r="O30" i="1"/>
  <c r="P30" i="1" s="1"/>
  <c r="O36" i="1"/>
  <c r="P36" i="1" s="1"/>
  <c r="O38" i="1"/>
  <c r="P38" i="1" s="1"/>
  <c r="O41" i="1"/>
  <c r="P41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O28" i="1"/>
  <c r="P28" i="1" s="1"/>
  <c r="O29" i="1"/>
  <c r="P29" i="1" s="1"/>
  <c r="O31" i="1"/>
  <c r="P31" i="1" s="1"/>
  <c r="O32" i="1"/>
  <c r="P32" i="1" s="1"/>
  <c r="O33" i="1"/>
  <c r="P33" i="1" s="1"/>
  <c r="O42" i="1"/>
  <c r="P42" i="1" s="1"/>
  <c r="O43" i="1"/>
  <c r="P43" i="1" s="1"/>
  <c r="O35" i="1"/>
  <c r="P35" i="1" s="1"/>
  <c r="O39" i="1"/>
  <c r="P39" i="1" s="1"/>
  <c r="O40" i="1"/>
  <c r="P40" i="1" s="1"/>
  <c r="L18" i="1"/>
  <c r="O18" i="1" s="1"/>
  <c r="P18" i="1" s="1"/>
  <c r="K18" i="1"/>
  <c r="O34" i="1"/>
  <c r="P34" i="1" s="1"/>
  <c r="O180" i="1"/>
  <c r="O179" i="1"/>
  <c r="O177" i="1"/>
  <c r="P81" i="1"/>
  <c r="Q81" i="1"/>
  <c r="P82" i="1"/>
  <c r="Q82" i="1"/>
  <c r="P83" i="1"/>
  <c r="Q83" i="1"/>
  <c r="P137" i="1"/>
  <c r="Q137" i="1"/>
  <c r="P125" i="1"/>
  <c r="Q125" i="1"/>
  <c r="P121" i="1"/>
  <c r="Q121" i="1"/>
  <c r="P104" i="1"/>
  <c r="Q104" i="1"/>
  <c r="P105" i="1"/>
  <c r="Q105" i="1"/>
  <c r="P106" i="1"/>
  <c r="Q106" i="1"/>
  <c r="P107" i="1"/>
  <c r="Q107" i="1"/>
  <c r="P116" i="1"/>
  <c r="Q116" i="1"/>
  <c r="P117" i="1"/>
  <c r="Q117" i="1"/>
  <c r="P118" i="1"/>
  <c r="Q118" i="1"/>
  <c r="P119" i="1"/>
  <c r="Q119" i="1"/>
  <c r="P114" i="1"/>
  <c r="Q114" i="1"/>
  <c r="P99" i="1"/>
  <c r="Q99" i="1"/>
  <c r="P96" i="1"/>
  <c r="Q96" i="1"/>
  <c r="P97" i="1"/>
  <c r="Q97" i="1"/>
  <c r="P98" i="1"/>
  <c r="Q98" i="1"/>
  <c r="O20" i="1"/>
  <c r="P20" i="1"/>
  <c r="P115" i="1"/>
  <c r="Q115" i="1"/>
  <c r="P74" i="1"/>
  <c r="Q74" i="1"/>
  <c r="P70" i="1"/>
  <c r="Q70" i="1"/>
  <c r="P71" i="1"/>
  <c r="Q71" i="1"/>
  <c r="P69" i="1"/>
  <c r="Q69" i="1"/>
  <c r="Q51" i="1"/>
  <c r="P53" i="1"/>
  <c r="Q53" i="1" s="1"/>
  <c r="P54" i="1"/>
  <c r="Q54" i="1" s="1"/>
  <c r="P55" i="1"/>
  <c r="Q55" i="1" s="1"/>
  <c r="P56" i="1"/>
  <c r="Q56" i="1" s="1"/>
  <c r="P57" i="1"/>
  <c r="Q57" i="1" s="1"/>
  <c r="P58" i="1"/>
  <c r="Q58" i="1" s="1"/>
  <c r="P59" i="1"/>
  <c r="Q59" i="1" s="1"/>
  <c r="P60" i="1"/>
  <c r="Q60" i="1" s="1"/>
  <c r="P61" i="1"/>
  <c r="Q61" i="1" s="1"/>
  <c r="P62" i="1"/>
  <c r="Q62" i="1" s="1"/>
  <c r="P63" i="1"/>
  <c r="Q63" i="1" s="1"/>
  <c r="P64" i="1"/>
  <c r="Q64" i="1" s="1"/>
  <c r="P65" i="1"/>
  <c r="Q65" i="1" s="1"/>
  <c r="P66" i="1"/>
  <c r="Q66" i="1" s="1"/>
  <c r="P67" i="1"/>
  <c r="Q67" i="1" s="1"/>
  <c r="P68" i="1"/>
  <c r="Q68" i="1" s="1"/>
  <c r="P72" i="1"/>
  <c r="Q72" i="1" s="1"/>
  <c r="P73" i="1"/>
  <c r="Q73" i="1" s="1"/>
  <c r="P75" i="1"/>
  <c r="Q75" i="1" s="1"/>
  <c r="P76" i="1"/>
  <c r="Q76" i="1" s="1"/>
  <c r="P77" i="1"/>
  <c r="Q77" i="1" s="1"/>
  <c r="P78" i="1"/>
  <c r="Q78" i="1" s="1"/>
  <c r="P79" i="1"/>
  <c r="Q79" i="1" s="1"/>
  <c r="P80" i="1"/>
  <c r="Q80" i="1" s="1"/>
  <c r="P84" i="1"/>
  <c r="Q84" i="1" s="1"/>
  <c r="P85" i="1"/>
  <c r="Q85" i="1" s="1"/>
  <c r="P86" i="1"/>
  <c r="Q86" i="1" s="1"/>
  <c r="P87" i="1"/>
  <c r="Q87" i="1" s="1"/>
  <c r="P88" i="1"/>
  <c r="Q88" i="1" s="1"/>
  <c r="P90" i="1"/>
  <c r="Q90" i="1" s="1"/>
  <c r="P94" i="1"/>
  <c r="P101" i="1"/>
  <c r="Q101" i="1"/>
  <c r="P102" i="1"/>
  <c r="Q102" i="1"/>
  <c r="P103" i="1"/>
  <c r="Q103" i="1"/>
  <c r="P108" i="1"/>
  <c r="Q108" i="1"/>
  <c r="P109" i="1"/>
  <c r="Q109" i="1"/>
  <c r="P110" i="1"/>
  <c r="Q110" i="1"/>
  <c r="P111" i="1"/>
  <c r="Q111" i="1"/>
  <c r="P112" i="1"/>
  <c r="Q112" i="1"/>
  <c r="P113" i="1"/>
  <c r="Q113" i="1"/>
  <c r="P124" i="1"/>
  <c r="Q124" i="1"/>
  <c r="P127" i="1"/>
  <c r="Q127" i="1"/>
  <c r="P128" i="1"/>
  <c r="Q128" i="1"/>
  <c r="P129" i="1"/>
  <c r="Q129" i="1"/>
  <c r="P130" i="1"/>
  <c r="Q130" i="1"/>
  <c r="P132" i="1"/>
  <c r="Q132" i="1"/>
  <c r="P133" i="1"/>
  <c r="Q133" i="1"/>
  <c r="P134" i="1"/>
  <c r="Q134" i="1"/>
  <c r="P135" i="1"/>
  <c r="Q135" i="1"/>
  <c r="P136" i="1"/>
  <c r="Q136" i="1"/>
  <c r="P138" i="1"/>
  <c r="Q138" i="1"/>
  <c r="P140" i="1"/>
  <c r="Q140" i="1"/>
  <c r="P141" i="1"/>
  <c r="Q141" i="1"/>
  <c r="P142" i="1"/>
  <c r="Q142" i="1"/>
  <c r="P143" i="1"/>
  <c r="Q143" i="1"/>
  <c r="P144" i="1"/>
  <c r="Q144" i="1"/>
  <c r="P50" i="1"/>
  <c r="Q50" i="1"/>
  <c r="P52" i="1"/>
  <c r="Q52" i="1"/>
</calcChain>
</file>

<file path=xl/sharedStrings.xml><?xml version="1.0" encoding="utf-8"?>
<sst xmlns="http://schemas.openxmlformats.org/spreadsheetml/2006/main" count="1168" uniqueCount="243">
  <si>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</si>
  <si>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</si>
  <si>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</si>
  <si>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</si>
  <si>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</si>
  <si>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</si>
  <si>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</si>
  <si>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</si>
  <si>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 xml:space="preserve">Дата   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</si>
  <si>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</si>
  <si>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Ретюнского сельского поселения Лужского муниципального района Ленинградской области</t>
  </si>
  <si>
    <t xml:space="preserve">по ОКПО   </t>
  </si>
  <si>
    <t>04183380</t>
  </si>
  <si>
    <t>главный администратор, администратор источников финансирования 
дефицита бюджета</t>
  </si>
  <si>
    <t xml:space="preserve">Глава по БК  </t>
  </si>
  <si>
    <t>Наименование бюджета</t>
  </si>
  <si>
    <t>Бюджет Ретюнского сельского поселения Лужского муниципального района Ленинградской области</t>
  </si>
  <si>
    <t>Периодичность: месячная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</si>
  <si>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</si>
  <si>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</si>
  <si>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</si>
  <si>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</si>
  <si>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</si>
  <si>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</si>
  <si>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</si>
  <si>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</si>
  <si>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</si>
  <si>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</si>
  <si>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</si>
  <si>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</si>
  <si>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</si>
  <si>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</si>
  <si>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</si>
  <si>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</si>
  <si>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</si>
  <si>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</si>
  <si>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</si>
  <si>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налоговые и неналоговые доходы</t>
  </si>
  <si>
    <t>100</t>
  </si>
  <si>
    <t>000</t>
  </si>
  <si>
    <t>0000000</t>
  </si>
  <si>
    <t>0000</t>
  </si>
  <si>
    <t>-</t>
  </si>
  <si>
    <t>безвозмездные поступления</t>
  </si>
  <si>
    <t>202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</si>
  <si>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</si>
  <si>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</si>
  <si>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</si>
  <si>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</si>
  <si>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</si>
  <si>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</si>
  <si>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</si>
  <si>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</si>
  <si>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</si>
  <si>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</si>
  <si>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</si>
  <si>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009</t>
  </si>
  <si>
    <t>0104</t>
  </si>
  <si>
    <t>00</t>
  </si>
  <si>
    <t>500</t>
  </si>
  <si>
    <t>211</t>
  </si>
  <si>
    <t>Начисления на выплаты по оплате труда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</si>
  <si>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</si>
  <si>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</si>
  <si>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</si>
  <si>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</si>
  <si>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</si>
  <si>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</si>
  <si>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</si>
  <si>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 содержанию имущества</t>
  </si>
  <si>
    <t>225</t>
  </si>
  <si>
    <t>Прочие работы, услуги</t>
  </si>
  <si>
    <t>226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</si>
  <si>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</si>
  <si>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</si>
  <si>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</si>
  <si>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</si>
  <si>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</si>
  <si>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</si>
  <si>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Перечисления другим бюджетам бюджетной системы Российской Федерации</t>
  </si>
  <si>
    <t>251</t>
  </si>
  <si>
    <t>0111</t>
  </si>
  <si>
    <t>05</t>
  </si>
  <si>
    <t>0113</t>
  </si>
  <si>
    <t>0203</t>
  </si>
  <si>
    <t>0309</t>
  </si>
  <si>
    <t>01</t>
  </si>
  <si>
    <t>0409</t>
  </si>
  <si>
    <t>13</t>
  </si>
  <si>
    <t>0501</t>
  </si>
  <si>
    <t>02</t>
  </si>
  <si>
    <t>Арендная плата за пользование имуществом</t>
  </si>
  <si>
    <t>0502</t>
  </si>
  <si>
    <t>224</t>
  </si>
  <si>
    <t>0503</t>
  </si>
  <si>
    <t>600</t>
  </si>
  <si>
    <t>Пенсии, пособия, выплачиваемые организациями сектора государственного управления</t>
  </si>
  <si>
    <t>1001</t>
  </si>
  <si>
    <t>263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</si>
  <si>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</si>
  <si>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</si>
  <si>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</si>
  <si>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</si>
  <si>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</si>
  <si>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</si>
  <si>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</si>
  <si>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</si>
  <si>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</si>
  <si>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</si>
  <si>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</si>
  <si>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</si>
  <si>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</si>
  <si>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</si>
  <si>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</si>
  <si>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</si>
  <si>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</si>
  <si>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</si>
  <si>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</si>
  <si>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</si>
  <si>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</si>
  <si>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</si>
  <si>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0707</t>
  </si>
  <si>
    <t>0801</t>
  </si>
  <si>
    <t>07</t>
  </si>
  <si>
    <t xml:space="preserve">по ОКТМО   </t>
  </si>
  <si>
    <t>999</t>
  </si>
  <si>
    <t>81</t>
  </si>
  <si>
    <t>540</t>
  </si>
  <si>
    <t>82</t>
  </si>
  <si>
    <t>83</t>
  </si>
  <si>
    <t>85</t>
  </si>
  <si>
    <t>84</t>
  </si>
  <si>
    <t>71</t>
  </si>
  <si>
    <t>34</t>
  </si>
  <si>
    <t>244</t>
  </si>
  <si>
    <t>0107</t>
  </si>
  <si>
    <t>73</t>
  </si>
  <si>
    <t>Исполнение судебных актов</t>
  </si>
  <si>
    <t>Другие общехозяйственные расходы</t>
  </si>
  <si>
    <t>51</t>
  </si>
  <si>
    <t>18</t>
  </si>
  <si>
    <t>12</t>
  </si>
  <si>
    <t>214</t>
  </si>
  <si>
    <t>17</t>
  </si>
  <si>
    <t>20</t>
  </si>
  <si>
    <t>19</t>
  </si>
  <si>
    <t>0310</t>
  </si>
  <si>
    <t>22</t>
  </si>
  <si>
    <t>14</t>
  </si>
  <si>
    <t>243</t>
  </si>
  <si>
    <t>212</t>
  </si>
  <si>
    <t>50</t>
  </si>
  <si>
    <t>55</t>
  </si>
  <si>
    <t>58</t>
  </si>
  <si>
    <t>68</t>
  </si>
  <si>
    <t>60</t>
  </si>
  <si>
    <t>61</t>
  </si>
  <si>
    <t>62</t>
  </si>
  <si>
    <t>69</t>
  </si>
  <si>
    <t>30</t>
  </si>
  <si>
    <t>321</t>
  </si>
  <si>
    <t>111</t>
  </si>
  <si>
    <t>21</t>
  </si>
  <si>
    <t>32</t>
  </si>
  <si>
    <t>242</t>
  </si>
  <si>
    <t>810</t>
  </si>
  <si>
    <t>70</t>
  </si>
  <si>
    <t>54</t>
  </si>
  <si>
    <t>88</t>
  </si>
  <si>
    <t>0110</t>
  </si>
  <si>
    <t>налог на доходы физических лиц</t>
  </si>
  <si>
    <t>акцизы по подацизным товарам</t>
  </si>
  <si>
    <t>020</t>
  </si>
  <si>
    <t>0001000</t>
  </si>
  <si>
    <t>налог на имущество физических лиц</t>
  </si>
  <si>
    <t>010</t>
  </si>
  <si>
    <t>040</t>
  </si>
  <si>
    <t>земельный налог</t>
  </si>
  <si>
    <t>060</t>
  </si>
  <si>
    <t>госцударственная пошлина</t>
  </si>
  <si>
    <t>2001100</t>
  </si>
  <si>
    <t>земельный налог (по обязательствам , возникшим до 1 января 2006г.)</t>
  </si>
  <si>
    <t>5310200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</si>
  <si>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родажи права на заключение договоров аренды указанных земельных участков</t>
  </si>
  <si>
    <t>050</t>
  </si>
  <si>
    <t>1310000</t>
  </si>
  <si>
    <t>0120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</si>
  <si>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</si>
  <si>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>3510000</t>
  </si>
  <si>
    <t>прочие доходы от оказания платных услуг (работ) получателями средств бюджетов поселений</t>
  </si>
  <si>
    <t>019</t>
  </si>
  <si>
    <t>9510000</t>
  </si>
  <si>
    <t>0130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</si>
  <si>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</si>
  <si>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0430</t>
  </si>
  <si>
    <t>дотации бюджетам поселений на выравнивание бюджетной обеспеченности</t>
  </si>
  <si>
    <t>0110000</t>
  </si>
  <si>
    <t>0151</t>
  </si>
  <si>
    <t>прочие субсидии бюджетам поселений</t>
  </si>
  <si>
    <t>029</t>
  </si>
  <si>
    <t>9910000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</si>
  <si>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</si>
  <si>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</t>
  </si>
  <si>
    <t>1510000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</si>
  <si>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</si>
  <si>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1010000</t>
  </si>
  <si>
    <t>возврат остатков субсидий, субвенций и иных межбюджетных трансфертов, имеющих целевое назначение прошлых лет из бюджетов поселений</t>
  </si>
  <si>
    <t>0010000</t>
  </si>
  <si>
    <t>0002000</t>
  </si>
  <si>
    <t xml:space="preserve">транспортный налог </t>
  </si>
  <si>
    <t>доходы от продажи материальных и нематериальных активов</t>
  </si>
  <si>
    <t>049</t>
  </si>
  <si>
    <t>022</t>
  </si>
  <si>
    <t>1610000</t>
  </si>
  <si>
    <t>09</t>
  </si>
  <si>
    <t>72</t>
  </si>
  <si>
    <t>27</t>
  </si>
  <si>
    <t>36</t>
  </si>
  <si>
    <t>852</t>
  </si>
  <si>
    <t>О.В.Ларионова</t>
  </si>
  <si>
    <t>5010000</t>
  </si>
  <si>
    <t>0180</t>
  </si>
  <si>
    <t>Увеличение прочих остатков денежных средств бюджетов поселений</t>
  </si>
  <si>
    <t>000 01050201100000 510</t>
  </si>
  <si>
    <t>Уменьшение прочих остатков денежных средств бюджете поселений</t>
  </si>
  <si>
    <t xml:space="preserve">000 01050201100000 610 </t>
  </si>
  <si>
    <t>«01» января 2015 г.</t>
  </si>
  <si>
    <t xml:space="preserve">дотации бюджетам поселений на поддержку мер по обеспечению сбалансированности бюджета </t>
  </si>
  <si>
    <t>0300000</t>
  </si>
  <si>
    <t>090</t>
  </si>
  <si>
    <t>4510000</t>
  </si>
  <si>
    <t>5110000</t>
  </si>
  <si>
    <t>75</t>
  </si>
  <si>
    <t>31</t>
  </si>
  <si>
    <t>67</t>
  </si>
  <si>
    <t xml:space="preserve">        Прочие расходы</t>
  </si>
  <si>
    <t>000 01050000000000 500</t>
  </si>
  <si>
    <t>000 01050000000000 600</t>
  </si>
  <si>
    <t>Прочие доходы от использования имущ. И прав, находящихся в муниципальной собственности(за исключением имущества бюджетных и автономных учреждений, а также имущества муниципальных унитарных предприятий, в т.ч казенных</t>
  </si>
  <si>
    <t>Увеличение стоим. мат. запасов</t>
  </si>
  <si>
    <t>Безвоздмезные перечисления организациям, за исключением госудадственных и муниципальных</t>
  </si>
  <si>
    <t>И.В. Корякин</t>
  </si>
  <si>
    <t>Субсидии бюджетам поселений на реализацию федеральных целевых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</si>
</sst>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0000000"/>
    <numFmt numFmtId="173" formatCode="000"/>
    <numFmt numFmtId="174" formatCode="[=0]&quot;-&quot;;General"/>
  </numFmts>
  <fonts count="6" x14ac:knownFonts="1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  <charset val="1"/>
    </font>
    <font>
      <sz val="7"/>
      <name val="Arial"/>
      <family val="2"/>
      <charset val="1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Alignment="1">
      <alignment horizontal="left"/>
    </xf>
    <xf numFmtId="0" fontId="0" fillId="0" borderId="1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72" fontId="0" fillId="0" borderId="2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0" xfId="0" applyNumberFormat="1" applyFill="1" applyAlignment="1">
      <alignment horizontal="left"/>
    </xf>
    <xf numFmtId="0" fontId="0" fillId="0" borderId="3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top" wrapText="1"/>
    </xf>
    <xf numFmtId="1" fontId="0" fillId="0" borderId="2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73" fontId="0" fillId="0" borderId="6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/>
    </xf>
    <xf numFmtId="4" fontId="0" fillId="3" borderId="7" xfId="0" applyNumberFormat="1" applyFont="1" applyFill="1" applyBorder="1" applyAlignment="1">
      <alignment horizontal="right" vertical="top"/>
    </xf>
    <xf numFmtId="174" fontId="0" fillId="3" borderId="7" xfId="0" applyNumberFormat="1" applyFont="1" applyFill="1" applyBorder="1" applyAlignment="1">
      <alignment horizontal="right" vertical="top"/>
    </xf>
    <xf numFmtId="4" fontId="0" fillId="3" borderId="8" xfId="0" applyNumberFormat="1" applyFont="1" applyFill="1" applyBorder="1" applyAlignment="1">
      <alignment horizontal="right" vertical="top"/>
    </xf>
    <xf numFmtId="0" fontId="0" fillId="0" borderId="9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left" vertical="top"/>
    </xf>
    <xf numFmtId="0" fontId="0" fillId="0" borderId="5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/>
    </xf>
    <xf numFmtId="0" fontId="0" fillId="4" borderId="12" xfId="0" applyNumberFormat="1" applyFont="1" applyFill="1" applyBorder="1" applyAlignment="1">
      <alignment horizontal="center" vertical="top"/>
    </xf>
    <xf numFmtId="0" fontId="0" fillId="4" borderId="13" xfId="0" applyNumberFormat="1" applyFont="1" applyFill="1" applyBorder="1" applyAlignment="1">
      <alignment horizontal="center" vertical="top"/>
    </xf>
    <xf numFmtId="4" fontId="0" fillId="4" borderId="2" xfId="0" applyNumberFormat="1" applyFont="1" applyFill="1" applyBorder="1" applyAlignment="1">
      <alignment horizontal="right" vertical="top"/>
    </xf>
    <xf numFmtId="0" fontId="0" fillId="4" borderId="2" xfId="0" applyNumberFormat="1" applyFont="1" applyFill="1" applyBorder="1" applyAlignment="1">
      <alignment horizontal="right" vertical="top"/>
    </xf>
    <xf numFmtId="4" fontId="0" fillId="3" borderId="2" xfId="0" applyNumberFormat="1" applyFont="1" applyFill="1" applyBorder="1" applyAlignment="1">
      <alignment horizontal="right" vertical="top"/>
    </xf>
    <xf numFmtId="0" fontId="0" fillId="0" borderId="14" xfId="0" applyFont="1" applyBorder="1" applyAlignment="1">
      <alignment horizontal="left"/>
    </xf>
    <xf numFmtId="0" fontId="0" fillId="0" borderId="2" xfId="0" applyNumberFormat="1" applyFont="1" applyBorder="1" applyAlignment="1">
      <alignment horizontal="center" vertical="top"/>
    </xf>
    <xf numFmtId="1" fontId="0" fillId="0" borderId="6" xfId="0" applyNumberFormat="1" applyFont="1" applyBorder="1" applyAlignment="1">
      <alignment horizontal="center" vertical="top"/>
    </xf>
    <xf numFmtId="174" fontId="0" fillId="3" borderId="8" xfId="0" applyNumberFormat="1" applyFont="1" applyFill="1" applyBorder="1" applyAlignment="1">
      <alignment horizontal="right" vertical="top"/>
    </xf>
    <xf numFmtId="0" fontId="0" fillId="0" borderId="15" xfId="0" applyNumberFormat="1" applyFont="1" applyBorder="1" applyAlignment="1">
      <alignment horizontal="center" vertical="top"/>
    </xf>
    <xf numFmtId="0" fontId="0" fillId="3" borderId="16" xfId="0" applyNumberFormat="1" applyFont="1" applyFill="1" applyBorder="1" applyAlignment="1">
      <alignment horizontal="right" vertical="top"/>
    </xf>
    <xf numFmtId="2" fontId="0" fillId="4" borderId="2" xfId="0" applyNumberFormat="1" applyFont="1" applyFill="1" applyBorder="1" applyAlignment="1">
      <alignment horizontal="right" vertical="top"/>
    </xf>
    <xf numFmtId="0" fontId="0" fillId="3" borderId="2" xfId="0" applyNumberFormat="1" applyFont="1" applyFill="1" applyBorder="1" applyAlignment="1">
      <alignment horizontal="right" vertical="top"/>
    </xf>
    <xf numFmtId="1" fontId="0" fillId="0" borderId="17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left" vertical="top"/>
    </xf>
    <xf numFmtId="0" fontId="0" fillId="0" borderId="19" xfId="0" applyNumberFormat="1" applyFont="1" applyBorder="1" applyAlignment="1">
      <alignment horizontal="left" vertical="top"/>
    </xf>
    <xf numFmtId="0" fontId="0" fillId="0" borderId="20" xfId="0" applyNumberFormat="1" applyFont="1" applyBorder="1" applyAlignment="1">
      <alignment horizontal="left" vertical="top"/>
    </xf>
    <xf numFmtId="1" fontId="0" fillId="0" borderId="15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174" fontId="0" fillId="3" borderId="5" xfId="0" applyNumberFormat="1" applyFont="1" applyFill="1" applyBorder="1" applyAlignment="1">
      <alignment horizontal="right" vertical="top"/>
    </xf>
    <xf numFmtId="174" fontId="0" fillId="3" borderId="11" xfId="0" applyNumberFormat="1" applyFont="1" applyFill="1" applyBorder="1" applyAlignment="1">
      <alignment horizontal="right" vertical="top"/>
    </xf>
    <xf numFmtId="0" fontId="2" fillId="0" borderId="10" xfId="0" applyNumberFormat="1" applyFont="1" applyBorder="1" applyAlignment="1">
      <alignment horizontal="right" vertical="top"/>
    </xf>
    <xf numFmtId="0" fontId="0" fillId="0" borderId="5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left" vertical="top"/>
    </xf>
    <xf numFmtId="0" fontId="0" fillId="4" borderId="13" xfId="0" applyNumberFormat="1" applyFont="1" applyFill="1" applyBorder="1" applyAlignment="1">
      <alignment horizontal="right" vertical="top"/>
    </xf>
    <xf numFmtId="0" fontId="0" fillId="3" borderId="13" xfId="0" applyNumberFormat="1" applyFont="1" applyFill="1" applyBorder="1" applyAlignment="1">
      <alignment horizontal="right" vertical="top"/>
    </xf>
    <xf numFmtId="0" fontId="0" fillId="3" borderId="21" xfId="0" applyNumberFormat="1" applyFont="1" applyFill="1" applyBorder="1" applyAlignment="1">
      <alignment horizontal="right" vertical="top"/>
    </xf>
    <xf numFmtId="1" fontId="0" fillId="0" borderId="22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top"/>
    </xf>
    <xf numFmtId="174" fontId="0" fillId="3" borderId="2" xfId="0" applyNumberFormat="1" applyFont="1" applyFill="1" applyBorder="1" applyAlignment="1">
      <alignment horizontal="right" vertical="top"/>
    </xf>
    <xf numFmtId="174" fontId="0" fillId="3" borderId="16" xfId="0" applyNumberFormat="1" applyFont="1" applyFill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right" vertical="top"/>
    </xf>
    <xf numFmtId="0" fontId="0" fillId="0" borderId="19" xfId="0" applyNumberFormat="1" applyFont="1" applyBorder="1" applyAlignment="1">
      <alignment horizontal="right" vertical="top"/>
    </xf>
    <xf numFmtId="0" fontId="2" fillId="0" borderId="20" xfId="0" applyNumberFormat="1" applyFont="1" applyBorder="1" applyAlignment="1">
      <alignment horizontal="right" vertical="top"/>
    </xf>
    <xf numFmtId="174" fontId="0" fillId="4" borderId="5" xfId="0" applyNumberFormat="1" applyFont="1" applyFill="1" applyBorder="1" applyAlignment="1">
      <alignment horizontal="right" vertical="top"/>
    </xf>
    <xf numFmtId="174" fontId="0" fillId="4" borderId="2" xfId="0" applyNumberFormat="1" applyFont="1" applyFill="1" applyBorder="1" applyAlignment="1">
      <alignment horizontal="right" vertical="top"/>
    </xf>
    <xf numFmtId="1" fontId="0" fillId="0" borderId="2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24" xfId="0" applyNumberFormat="1" applyFont="1" applyBorder="1" applyAlignment="1">
      <alignment horizontal="center" vertical="top"/>
    </xf>
    <xf numFmtId="4" fontId="0" fillId="0" borderId="14" xfId="0" applyNumberFormat="1" applyFont="1" applyBorder="1" applyAlignment="1">
      <alignment horizontal="left"/>
    </xf>
    <xf numFmtId="14" fontId="0" fillId="0" borderId="25" xfId="0" applyNumberFormat="1" applyFont="1" applyBorder="1" applyAlignment="1">
      <alignment horizontal="center"/>
    </xf>
    <xf numFmtId="49" fontId="0" fillId="4" borderId="12" xfId="0" applyNumberFormat="1" applyFont="1" applyFill="1" applyBorder="1" applyAlignment="1">
      <alignment horizontal="center" vertical="top"/>
    </xf>
    <xf numFmtId="49" fontId="0" fillId="4" borderId="12" xfId="0" applyNumberFormat="1" applyFill="1" applyBorder="1" applyAlignment="1">
      <alignment horizontal="center" vertical="top"/>
    </xf>
    <xf numFmtId="49" fontId="0" fillId="4" borderId="13" xfId="0" applyNumberFormat="1" applyFill="1" applyBorder="1" applyAlignment="1">
      <alignment horizontal="center" vertical="top"/>
    </xf>
    <xf numFmtId="49" fontId="0" fillId="4" borderId="26" xfId="0" applyNumberFormat="1" applyFill="1" applyBorder="1" applyAlignment="1">
      <alignment horizontal="center" vertical="top"/>
    </xf>
    <xf numFmtId="49" fontId="0" fillId="4" borderId="27" xfId="0" applyNumberFormat="1" applyFill="1" applyBorder="1" applyAlignment="1">
      <alignment horizontal="center" vertical="top"/>
    </xf>
    <xf numFmtId="4" fontId="0" fillId="4" borderId="19" xfId="0" applyNumberFormat="1" applyFont="1" applyFill="1" applyBorder="1" applyAlignment="1">
      <alignment horizontal="right" vertical="top"/>
    </xf>
    <xf numFmtId="4" fontId="0" fillId="0" borderId="7" xfId="0" applyNumberFormat="1" applyFont="1" applyFill="1" applyBorder="1" applyAlignment="1">
      <alignment horizontal="right" vertical="top"/>
    </xf>
    <xf numFmtId="4" fontId="0" fillId="4" borderId="2" xfId="0" applyNumberFormat="1" applyFill="1" applyBorder="1" applyAlignment="1">
      <alignment horizontal="right" vertical="top"/>
    </xf>
    <xf numFmtId="49" fontId="0" fillId="4" borderId="13" xfId="0" applyNumberFormat="1" applyFont="1" applyFill="1" applyBorder="1" applyAlignment="1">
      <alignment horizontal="center" vertical="top"/>
    </xf>
    <xf numFmtId="49" fontId="0" fillId="4" borderId="26" xfId="0" applyNumberFormat="1" applyFont="1" applyFill="1" applyBorder="1" applyAlignment="1">
      <alignment horizontal="center" vertical="top"/>
    </xf>
    <xf numFmtId="49" fontId="0" fillId="4" borderId="27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4" fontId="0" fillId="0" borderId="8" xfId="0" applyNumberFormat="1" applyFont="1" applyFill="1" applyBorder="1" applyAlignment="1">
      <alignment horizontal="right" vertical="top"/>
    </xf>
    <xf numFmtId="0" fontId="0" fillId="4" borderId="21" xfId="0" applyNumberFormat="1" applyFont="1" applyFill="1" applyBorder="1" applyAlignment="1">
      <alignment horizontal="center" vertical="top" wrapText="1"/>
    </xf>
    <xf numFmtId="0" fontId="5" fillId="4" borderId="12" xfId="0" applyNumberFormat="1" applyFont="1" applyFill="1" applyBorder="1" applyAlignment="1">
      <alignment horizontal="center" vertical="top"/>
    </xf>
    <xf numFmtId="0" fontId="5" fillId="4" borderId="13" xfId="0" applyNumberFormat="1" applyFont="1" applyFill="1" applyBorder="1" applyAlignment="1">
      <alignment horizontal="center" vertical="top"/>
    </xf>
    <xf numFmtId="2" fontId="5" fillId="4" borderId="2" xfId="0" applyNumberFormat="1" applyFont="1" applyFill="1" applyBorder="1" applyAlignment="1">
      <alignment horizontal="right" vertical="top"/>
    </xf>
    <xf numFmtId="4" fontId="5" fillId="4" borderId="2" xfId="0" applyNumberFormat="1" applyFont="1" applyFill="1" applyBorder="1" applyAlignment="1">
      <alignment horizontal="right" vertical="top"/>
    </xf>
    <xf numFmtId="0" fontId="5" fillId="4" borderId="2" xfId="0" applyNumberFormat="1" applyFont="1" applyFill="1" applyBorder="1" applyAlignment="1">
      <alignment horizontal="right" vertical="top"/>
    </xf>
    <xf numFmtId="4" fontId="5" fillId="3" borderId="7" xfId="0" applyNumberFormat="1" applyFont="1" applyFill="1" applyBorder="1" applyAlignment="1">
      <alignment horizontal="right" vertical="top"/>
    </xf>
    <xf numFmtId="4" fontId="5" fillId="3" borderId="8" xfId="0" applyNumberFormat="1" applyFont="1" applyFill="1" applyBorder="1" applyAlignment="1">
      <alignment horizontal="right" vertical="top"/>
    </xf>
    <xf numFmtId="0" fontId="5" fillId="0" borderId="2" xfId="0" applyNumberFormat="1" applyFont="1" applyBorder="1" applyAlignment="1">
      <alignment horizontal="left" vertical="top"/>
    </xf>
    <xf numFmtId="2" fontId="0" fillId="4" borderId="28" xfId="0" applyNumberFormat="1" applyFont="1" applyFill="1" applyBorder="1" applyAlignment="1">
      <alignment horizontal="right" vertical="top"/>
    </xf>
    <xf numFmtId="0" fontId="0" fillId="4" borderId="29" xfId="0" applyNumberFormat="1" applyFill="1" applyBorder="1" applyAlignment="1">
      <alignment horizontal="center" vertical="top" wrapText="1"/>
    </xf>
    <xf numFmtId="3" fontId="0" fillId="4" borderId="12" xfId="0" applyNumberFormat="1" applyFont="1" applyFill="1" applyBorder="1" applyAlignment="1">
      <alignment horizontal="center" vertical="top"/>
    </xf>
    <xf numFmtId="0" fontId="0" fillId="0" borderId="18" xfId="0" applyNumberFormat="1" applyFont="1" applyBorder="1" applyAlignment="1">
      <alignment horizontal="left" vertical="top"/>
    </xf>
    <xf numFmtId="49" fontId="0" fillId="4" borderId="30" xfId="0" applyNumberFormat="1" applyFill="1" applyBorder="1" applyAlignment="1">
      <alignment horizontal="center" vertical="top"/>
    </xf>
    <xf numFmtId="4" fontId="0" fillId="4" borderId="5" xfId="0" applyNumberFormat="1" applyFont="1" applyFill="1" applyBorder="1" applyAlignment="1">
      <alignment horizontal="right" vertical="top"/>
    </xf>
    <xf numFmtId="0" fontId="0" fillId="4" borderId="5" xfId="0" applyNumberFormat="1" applyFont="1" applyFill="1" applyBorder="1" applyAlignment="1">
      <alignment horizontal="right" vertical="top"/>
    </xf>
    <xf numFmtId="0" fontId="0" fillId="3" borderId="11" xfId="0" applyNumberFormat="1" applyFont="1" applyFill="1" applyBorder="1" applyAlignment="1">
      <alignment horizontal="right" vertical="top"/>
    </xf>
    <xf numFmtId="49" fontId="0" fillId="4" borderId="10" xfId="0" applyNumberFormat="1" applyFill="1" applyBorder="1" applyAlignment="1">
      <alignment horizontal="center" vertical="top"/>
    </xf>
    <xf numFmtId="0" fontId="2" fillId="0" borderId="30" xfId="0" applyNumberFormat="1" applyFont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0" fillId="3" borderId="5" xfId="0" applyNumberFormat="1" applyFont="1" applyFill="1" applyBorder="1" applyAlignment="1">
      <alignment horizontal="right" vertical="top"/>
    </xf>
    <xf numFmtId="0" fontId="0" fillId="4" borderId="2" xfId="0" applyNumberFormat="1" applyFill="1" applyBorder="1" applyAlignment="1">
      <alignment horizontal="right" vertical="top"/>
    </xf>
    <xf numFmtId="4" fontId="0" fillId="3" borderId="2" xfId="0" applyNumberFormat="1" applyFill="1" applyBorder="1" applyAlignment="1">
      <alignment horizontal="right" vertical="top"/>
    </xf>
    <xf numFmtId="0" fontId="0" fillId="4" borderId="29" xfId="0" applyNumberFormat="1" applyFill="1" applyBorder="1" applyAlignment="1">
      <alignment horizontal="center" vertical="top" wrapText="1"/>
    </xf>
    <xf numFmtId="0" fontId="0" fillId="4" borderId="21" xfId="0" applyNumberFormat="1" applyFill="1" applyBorder="1" applyAlignment="1">
      <alignment horizontal="center" vertical="top" wrapText="1"/>
    </xf>
    <xf numFmtId="49" fontId="0" fillId="4" borderId="12" xfId="0" applyNumberFormat="1" applyFill="1" applyBorder="1" applyAlignment="1">
      <alignment horizontal="center" vertical="top"/>
    </xf>
    <xf numFmtId="49" fontId="0" fillId="4" borderId="12" xfId="0" applyNumberFormat="1" applyFont="1" applyFill="1" applyBorder="1" applyAlignment="1">
      <alignment horizontal="center" vertical="top"/>
    </xf>
    <xf numFmtId="0" fontId="0" fillId="4" borderId="21" xfId="0" applyNumberFormat="1" applyFont="1" applyFill="1" applyBorder="1" applyAlignment="1">
      <alignment horizontal="center" vertical="top" wrapText="1"/>
    </xf>
    <xf numFmtId="0" fontId="5" fillId="4" borderId="12" xfId="0" applyNumberFormat="1" applyFont="1" applyFill="1" applyBorder="1" applyAlignment="1">
      <alignment horizontal="center" vertical="top"/>
    </xf>
    <xf numFmtId="0" fontId="5" fillId="4" borderId="16" xfId="0" applyNumberFormat="1" applyFont="1" applyFill="1" applyBorder="1" applyAlignment="1">
      <alignment horizontal="left" vertical="top" wrapText="1" indent="2"/>
    </xf>
    <xf numFmtId="0" fontId="2" fillId="0" borderId="0" xfId="0" applyFont="1" applyAlignment="1">
      <alignment horizontal="left"/>
    </xf>
    <xf numFmtId="0" fontId="2" fillId="0" borderId="13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top"/>
    </xf>
    <xf numFmtId="0" fontId="0" fillId="0" borderId="2" xfId="0" applyNumberFormat="1" applyFont="1" applyBorder="1" applyAlignment="1">
      <alignment horizontal="left" vertical="top" wrapText="1" indent="6"/>
    </xf>
    <xf numFmtId="0" fontId="0" fillId="4" borderId="16" xfId="0" applyNumberFormat="1" applyFont="1" applyFill="1" applyBorder="1" applyAlignment="1">
      <alignment horizontal="left" vertical="top" wrapText="1" indent="2"/>
    </xf>
    <xf numFmtId="0" fontId="0" fillId="4" borderId="29" xfId="0" applyNumberFormat="1" applyFont="1" applyFill="1" applyBorder="1" applyAlignment="1">
      <alignment horizontal="left" vertical="top" wrapText="1" indent="2"/>
    </xf>
    <xf numFmtId="0" fontId="0" fillId="4" borderId="21" xfId="0" applyNumberFormat="1" applyFont="1" applyFill="1" applyBorder="1" applyAlignment="1">
      <alignment horizontal="left" vertical="top" wrapText="1" indent="2"/>
    </xf>
    <xf numFmtId="0" fontId="0" fillId="4" borderId="29" xfId="0" applyNumberFormat="1" applyFill="1" applyBorder="1" applyAlignment="1">
      <alignment horizontal="left" vertical="top" wrapText="1" indent="2"/>
    </xf>
    <xf numFmtId="0" fontId="0" fillId="4" borderId="29" xfId="0" applyNumberFormat="1" applyFill="1" applyBorder="1" applyAlignment="1">
      <alignment horizontal="left" vertical="top" wrapText="1"/>
    </xf>
    <xf numFmtId="0" fontId="0" fillId="4" borderId="2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0" fillId="0" borderId="19" xfId="0" applyNumberFormat="1" applyFont="1" applyBorder="1" applyAlignment="1">
      <alignment horizontal="left" vertical="top" wrapText="1" indent="6"/>
    </xf>
    <xf numFmtId="0" fontId="2" fillId="0" borderId="19" xfId="0" applyNumberFormat="1" applyFont="1" applyBorder="1" applyAlignment="1">
      <alignment horizontal="center" vertical="top"/>
    </xf>
    <xf numFmtId="0" fontId="0" fillId="0" borderId="5" xfId="0" applyNumberFormat="1" applyFont="1" applyBorder="1" applyAlignment="1">
      <alignment horizontal="left" vertical="top" wrapText="1" indent="6"/>
    </xf>
    <xf numFmtId="0" fontId="2" fillId="0" borderId="10" xfId="0" applyNumberFormat="1" applyFont="1" applyBorder="1" applyAlignment="1">
      <alignment horizontal="center" vertical="top"/>
    </xf>
    <xf numFmtId="0" fontId="0" fillId="0" borderId="2" xfId="0" applyNumberFormat="1" applyFont="1" applyBorder="1" applyAlignment="1">
      <alignment horizontal="left" vertical="top" wrapText="1" indent="4"/>
    </xf>
    <xf numFmtId="0" fontId="2" fillId="0" borderId="2" xfId="0" applyNumberFormat="1" applyFont="1" applyBorder="1" applyAlignment="1">
      <alignment horizontal="left" vertical="top" wrapText="1" indent="2"/>
    </xf>
    <xf numFmtId="0" fontId="0" fillId="0" borderId="32" xfId="0" applyNumberFormat="1" applyFont="1" applyBorder="1" applyAlignment="1">
      <alignment horizontal="left" vertical="top" wrapText="1" indent="4"/>
    </xf>
    <xf numFmtId="0" fontId="2" fillId="0" borderId="5" xfId="0" applyNumberFormat="1" applyFont="1" applyBorder="1" applyAlignment="1">
      <alignment horizontal="center" vertical="top"/>
    </xf>
    <xf numFmtId="0" fontId="0" fillId="4" borderId="16" xfId="0" applyNumberFormat="1" applyFont="1" applyFill="1" applyBorder="1" applyAlignment="1">
      <alignment horizontal="left" vertical="top" wrapText="1" indent="6"/>
    </xf>
    <xf numFmtId="0" fontId="0" fillId="4" borderId="29" xfId="0" applyNumberFormat="1" applyFont="1" applyFill="1" applyBorder="1" applyAlignment="1">
      <alignment horizontal="left" vertical="top" wrapText="1" indent="6"/>
    </xf>
    <xf numFmtId="0" fontId="0" fillId="4" borderId="29" xfId="0" applyNumberFormat="1" applyFill="1" applyBorder="1" applyAlignment="1">
      <alignment horizontal="center" vertical="top"/>
    </xf>
    <xf numFmtId="0" fontId="0" fillId="4" borderId="12" xfId="0" applyNumberFormat="1" applyFill="1" applyBorder="1" applyAlignment="1">
      <alignment horizontal="center" vertical="top"/>
    </xf>
    <xf numFmtId="0" fontId="0" fillId="4" borderId="13" xfId="0" applyNumberFormat="1" applyFill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0" fillId="4" borderId="16" xfId="0" applyNumberFormat="1" applyFont="1" applyFill="1" applyBorder="1" applyAlignment="1">
      <alignment horizontal="left" vertical="top" wrapText="1" indent="4"/>
    </xf>
    <xf numFmtId="0" fontId="0" fillId="4" borderId="12" xfId="0" applyNumberFormat="1" applyFont="1" applyFill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top"/>
    </xf>
    <xf numFmtId="0" fontId="0" fillId="4" borderId="12" xfId="0" applyNumberFormat="1" applyFont="1" applyFill="1" applyBorder="1" applyAlignment="1">
      <alignment horizontal="center" vertical="top" wrapText="1"/>
    </xf>
    <xf numFmtId="0" fontId="0" fillId="4" borderId="13" xfId="0" applyNumberFormat="1" applyFont="1" applyFill="1" applyBorder="1" applyAlignment="1">
      <alignment horizontal="center" vertical="top"/>
    </xf>
    <xf numFmtId="0" fontId="2" fillId="0" borderId="5" xfId="0" applyNumberFormat="1" applyFont="1" applyBorder="1" applyAlignment="1">
      <alignment horizontal="left" vertical="top" wrapText="1" indent="2"/>
    </xf>
    <xf numFmtId="0" fontId="0" fillId="0" borderId="5" xfId="0" applyNumberFormat="1" applyFont="1" applyBorder="1" applyAlignment="1">
      <alignment horizontal="left" vertical="top" wrapText="1" indent="4"/>
    </xf>
    <xf numFmtId="0" fontId="2" fillId="0" borderId="32" xfId="0" applyNumberFormat="1" applyFont="1" applyBorder="1" applyAlignment="1">
      <alignment horizontal="center" vertical="top"/>
    </xf>
    <xf numFmtId="0" fontId="0" fillId="0" borderId="33" xfId="0" applyNumberFormat="1" applyFont="1" applyBorder="1" applyAlignment="1">
      <alignment horizontal="left" vertical="top" indent="2"/>
    </xf>
    <xf numFmtId="0" fontId="2" fillId="0" borderId="35" xfId="0" applyNumberFormat="1" applyFont="1" applyBorder="1" applyAlignment="1">
      <alignment horizontal="left" vertical="top"/>
    </xf>
    <xf numFmtId="0" fontId="2" fillId="0" borderId="32" xfId="0" applyNumberFormat="1" applyFont="1" applyBorder="1" applyAlignment="1">
      <alignment horizontal="left" vertical="top" wrapText="1" indent="2"/>
    </xf>
    <xf numFmtId="1" fontId="0" fillId="0" borderId="29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left" vertical="top" wrapText="1"/>
    </xf>
    <xf numFmtId="0" fontId="0" fillId="4" borderId="16" xfId="0" applyNumberFormat="1" applyFill="1" applyBorder="1" applyAlignment="1">
      <alignment horizontal="left" vertical="top" wrapText="1" indent="2"/>
    </xf>
    <xf numFmtId="0" fontId="2" fillId="0" borderId="34" xfId="0" applyNumberFormat="1" applyFont="1" applyBorder="1" applyAlignment="1">
      <alignment horizontal="center" vertical="top"/>
    </xf>
    <xf numFmtId="0" fontId="0" fillId="0" borderId="24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4" borderId="29" xfId="0" applyNumberFormat="1" applyFont="1" applyFill="1" applyBorder="1" applyAlignment="1">
      <alignment horizontal="center" vertical="top" wrapText="1"/>
    </xf>
    <xf numFmtId="0" fontId="0" fillId="4" borderId="29" xfId="0" applyNumberFormat="1" applyFont="1" applyFill="1" applyBorder="1" applyAlignment="1">
      <alignment vertical="top" wrapText="1"/>
    </xf>
    <xf numFmtId="0" fontId="0" fillId="4" borderId="21" xfId="0" applyNumberFormat="1" applyFont="1" applyFill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center" wrapText="1"/>
    </xf>
    <xf numFmtId="1" fontId="0" fillId="0" borderId="32" xfId="0" applyNumberFormat="1" applyFont="1" applyBorder="1" applyAlignment="1">
      <alignment horizontal="center" vertical="top"/>
    </xf>
    <xf numFmtId="0" fontId="0" fillId="0" borderId="32" xfId="0" applyNumberFormat="1" applyFont="1" applyBorder="1" applyAlignment="1">
      <alignment horizontal="left" vertical="top"/>
    </xf>
    <xf numFmtId="0" fontId="2" fillId="0" borderId="33" xfId="0" applyNumberFormat="1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2" borderId="30" xfId="0" applyNumberFormat="1" applyFont="1" applyFill="1" applyBorder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right"/>
    </xf>
    <xf numFmtId="0" fontId="0" fillId="2" borderId="0" xfId="0" applyNumberFormat="1" applyFill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29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4" borderId="21" xfId="0" applyNumberFormat="1" applyFill="1" applyBorder="1" applyAlignment="1">
      <alignment horizontal="left" vertical="top" wrapText="1"/>
    </xf>
    <xf numFmtId="0" fontId="0" fillId="0" borderId="2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R192"/>
  <sheetViews>
    <sheetView tabSelected="1" topLeftCell="A28" workbookViewId="0">
      <selection activeCell="M42" sqref="M42"/>
    </sheetView>
  </sheetViews>
  <sheetFormatPr defaultColWidth="10.6640625" defaultRowHeight="11.25" outlineLevelRow="1" x14ac:dyDescent="0.2"/>
  <cols>
    <col min="1" max="2" width="18.1640625" style="1" customWidth="1"/>
    <col min="3" max="3" width="5.5" style="1" customWidth="1"/>
    <col min="4" max="4" width="3.83203125" style="1" customWidth="1"/>
    <col min="5" max="5" width="4.5" style="1" customWidth="1"/>
    <col min="6" max="6" width="4" style="1" customWidth="1"/>
    <col min="7" max="7" width="3.1640625" style="1" customWidth="1"/>
    <col min="8" max="8" width="3.6640625" style="1" customWidth="1"/>
    <col min="9" max="9" width="4.33203125" style="1" customWidth="1"/>
    <col min="10" max="10" width="6.1640625" style="1" customWidth="1"/>
    <col min="11" max="18" width="18.1640625" style="1" customWidth="1"/>
  </cols>
  <sheetData>
    <row r="1" spans="1:18" ht="12" x14ac:dyDescent="0.2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8" ht="12" x14ac:dyDescent="0.2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8" ht="12" x14ac:dyDescent="0.2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8" ht="12" x14ac:dyDescent="0.2">
      <c r="A4" s="116" t="s">
        <v>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2" t="s">
        <v>4</v>
      </c>
    </row>
    <row r="5" spans="1:18" x14ac:dyDescent="0.2">
      <c r="O5" s="3" t="s">
        <v>5</v>
      </c>
      <c r="P5" s="4">
        <v>503127</v>
      </c>
    </row>
    <row r="6" spans="1:18" x14ac:dyDescent="0.2">
      <c r="C6" s="5" t="s">
        <v>6</v>
      </c>
      <c r="D6" s="173" t="s">
        <v>7</v>
      </c>
      <c r="E6" s="173"/>
      <c r="F6" s="173"/>
      <c r="G6" s="173"/>
      <c r="H6" s="173"/>
      <c r="I6" s="173"/>
      <c r="J6" s="174" t="s">
        <v>226</v>
      </c>
      <c r="K6" s="174"/>
      <c r="O6" s="3" t="s">
        <v>8</v>
      </c>
      <c r="P6" s="70">
        <v>42005</v>
      </c>
    </row>
    <row r="7" spans="1:18" ht="22.35" customHeight="1" x14ac:dyDescent="0.2">
      <c r="A7" s="175" t="s">
        <v>9</v>
      </c>
      <c r="B7" s="175"/>
      <c r="C7" s="175"/>
      <c r="D7" s="175"/>
      <c r="E7" s="175"/>
      <c r="F7" s="175"/>
      <c r="G7" s="175"/>
      <c r="H7" s="175"/>
      <c r="I7" s="175"/>
      <c r="J7" s="171" t="s">
        <v>10</v>
      </c>
      <c r="K7" s="171"/>
      <c r="L7" s="171"/>
      <c r="M7" s="171"/>
      <c r="N7" s="171"/>
      <c r="O7" s="3" t="s">
        <v>11</v>
      </c>
      <c r="P7" s="7" t="s">
        <v>12</v>
      </c>
      <c r="Q7"/>
      <c r="R7"/>
    </row>
    <row r="8" spans="1:18" ht="22.9" customHeight="1" x14ac:dyDescent="0.2">
      <c r="A8" s="172" t="s">
        <v>13</v>
      </c>
      <c r="B8" s="172"/>
      <c r="C8" s="172"/>
      <c r="D8" s="172"/>
      <c r="E8" s="172"/>
      <c r="F8" s="172"/>
      <c r="G8" s="172"/>
      <c r="H8" s="172"/>
      <c r="I8" s="172"/>
      <c r="J8" s="171"/>
      <c r="K8" s="171"/>
      <c r="L8" s="171"/>
      <c r="M8" s="171"/>
      <c r="N8" s="171"/>
      <c r="O8" s="3" t="s">
        <v>14</v>
      </c>
      <c r="P8" s="7"/>
      <c r="Q8"/>
      <c r="R8"/>
    </row>
    <row r="9" spans="1:18" ht="22.35" customHeight="1" x14ac:dyDescent="0.2">
      <c r="A9" s="170" t="s">
        <v>15</v>
      </c>
      <c r="B9" s="170"/>
      <c r="C9"/>
      <c r="D9"/>
      <c r="E9"/>
      <c r="F9"/>
      <c r="G9"/>
      <c r="H9"/>
      <c r="I9"/>
      <c r="J9" s="171" t="s">
        <v>16</v>
      </c>
      <c r="K9" s="171"/>
      <c r="L9" s="171"/>
      <c r="M9" s="171"/>
      <c r="N9" s="171"/>
      <c r="O9" s="3" t="s">
        <v>124</v>
      </c>
      <c r="P9" s="7">
        <v>41633488</v>
      </c>
      <c r="Q9"/>
      <c r="R9"/>
    </row>
    <row r="10" spans="1:18" x14ac:dyDescent="0.2">
      <c r="A10" s="170" t="s">
        <v>17</v>
      </c>
      <c r="B10" s="170"/>
      <c r="P10" s="7"/>
    </row>
    <row r="11" spans="1:18" x14ac:dyDescent="0.2">
      <c r="A11" s="1" t="s">
        <v>18</v>
      </c>
      <c r="B11" s="6" t="s">
        <v>19</v>
      </c>
      <c r="O11" s="3" t="s">
        <v>20</v>
      </c>
      <c r="P11" s="8" t="s">
        <v>21</v>
      </c>
    </row>
    <row r="12" spans="1:18" s="1" customFormat="1" ht="11.25" customHeight="1" x14ac:dyDescent="0.2"/>
    <row r="13" spans="1:18" s="1" customFormat="1" ht="12.75" customHeight="1" x14ac:dyDescent="0.2">
      <c r="A13" s="116" t="s">
        <v>22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</row>
    <row r="14" spans="1:18" s="1" customFormat="1" ht="11.25" customHeight="1" x14ac:dyDescent="0.2"/>
    <row r="15" spans="1:18" ht="11.85" customHeight="1" x14ac:dyDescent="0.2">
      <c r="A15" s="117" t="s">
        <v>23</v>
      </c>
      <c r="B15" s="117"/>
      <c r="C15" s="118" t="s">
        <v>24</v>
      </c>
      <c r="D15" s="119" t="s">
        <v>25</v>
      </c>
      <c r="E15" s="119"/>
      <c r="F15" s="119"/>
      <c r="G15" s="119"/>
      <c r="H15" s="119"/>
      <c r="I15" s="119"/>
      <c r="J15" s="119"/>
      <c r="K15" s="118" t="s">
        <v>26</v>
      </c>
      <c r="L15" s="117" t="s">
        <v>27</v>
      </c>
      <c r="M15" s="117"/>
      <c r="N15" s="117"/>
      <c r="O15" s="117"/>
      <c r="P15" s="10" t="s">
        <v>28</v>
      </c>
      <c r="R15"/>
    </row>
    <row r="16" spans="1:18" ht="22.35" customHeight="1" x14ac:dyDescent="0.2">
      <c r="A16" s="117"/>
      <c r="B16" s="117"/>
      <c r="C16" s="118"/>
      <c r="D16" s="119"/>
      <c r="E16" s="119"/>
      <c r="F16" s="119"/>
      <c r="G16" s="119"/>
      <c r="H16" s="119"/>
      <c r="I16" s="119"/>
      <c r="J16" s="119"/>
      <c r="K16" s="118"/>
      <c r="L16" s="9" t="s">
        <v>29</v>
      </c>
      <c r="M16" s="9" t="s">
        <v>30</v>
      </c>
      <c r="N16" s="9" t="s">
        <v>31</v>
      </c>
      <c r="O16" s="9" t="s">
        <v>32</v>
      </c>
      <c r="P16" s="11" t="s">
        <v>33</v>
      </c>
      <c r="R16"/>
    </row>
    <row r="17" spans="1:16" x14ac:dyDescent="0.2">
      <c r="A17" s="167">
        <v>1</v>
      </c>
      <c r="B17" s="167"/>
      <c r="C17" s="12">
        <v>2</v>
      </c>
      <c r="D17" s="155">
        <v>3</v>
      </c>
      <c r="E17" s="155"/>
      <c r="F17" s="155"/>
      <c r="G17" s="155"/>
      <c r="H17" s="155"/>
      <c r="I17" s="155"/>
      <c r="J17" s="155"/>
      <c r="K17" s="12">
        <v>4</v>
      </c>
      <c r="L17" s="12">
        <v>5</v>
      </c>
      <c r="M17" s="12">
        <v>6</v>
      </c>
      <c r="N17" s="12">
        <v>7</v>
      </c>
      <c r="O17" s="12">
        <v>8</v>
      </c>
      <c r="P17" s="12">
        <v>9</v>
      </c>
    </row>
    <row r="18" spans="1:16" s="13" customFormat="1" ht="12.6" customHeight="1" thickBot="1" x14ac:dyDescent="0.25">
      <c r="A18" s="169" t="s">
        <v>34</v>
      </c>
      <c r="B18" s="169"/>
      <c r="C18" s="14">
        <v>10</v>
      </c>
      <c r="D18" s="157" t="s">
        <v>35</v>
      </c>
      <c r="E18" s="157"/>
      <c r="F18" s="157"/>
      <c r="G18" s="157"/>
      <c r="H18" s="157"/>
      <c r="I18" s="157"/>
      <c r="J18" s="157"/>
      <c r="K18" s="16">
        <f>K20+K34</f>
        <v>14506502.24</v>
      </c>
      <c r="L18" s="16">
        <f>L20+L34</f>
        <v>14580690.079999998</v>
      </c>
      <c r="M18" s="17">
        <v>0</v>
      </c>
      <c r="N18" s="17">
        <v>0</v>
      </c>
      <c r="O18" s="16">
        <f>L18</f>
        <v>14580690.079999998</v>
      </c>
      <c r="P18" s="18">
        <f>K18-O18</f>
        <v>-74187.839999997988</v>
      </c>
    </row>
    <row r="19" spans="1:16" ht="11.85" customHeight="1" thickBot="1" x14ac:dyDescent="0.25">
      <c r="A19" s="151" t="s">
        <v>36</v>
      </c>
      <c r="B19" s="151"/>
      <c r="C19" s="19"/>
      <c r="D19" s="168"/>
      <c r="E19" s="168"/>
      <c r="F19" s="168"/>
      <c r="G19" s="168"/>
      <c r="H19" s="168"/>
      <c r="I19" s="168"/>
      <c r="J19" s="20"/>
      <c r="K19" s="21"/>
      <c r="L19" s="21"/>
      <c r="M19" s="21"/>
      <c r="N19" s="21"/>
      <c r="O19" s="77"/>
      <c r="P19" s="83"/>
    </row>
    <row r="20" spans="1:16" s="13" customFormat="1" ht="15.75" customHeight="1" outlineLevel="1" thickBot="1" x14ac:dyDescent="0.25">
      <c r="A20" s="113" t="s">
        <v>37</v>
      </c>
      <c r="B20" s="113"/>
      <c r="C20" s="23"/>
      <c r="D20" s="85" t="s">
        <v>38</v>
      </c>
      <c r="E20" s="85" t="s">
        <v>39</v>
      </c>
      <c r="F20" s="112" t="s">
        <v>40</v>
      </c>
      <c r="G20" s="112"/>
      <c r="H20" s="112"/>
      <c r="I20" s="85" t="s">
        <v>41</v>
      </c>
      <c r="J20" s="86"/>
      <c r="K20" s="87">
        <v>5320740.59</v>
      </c>
      <c r="L20" s="88">
        <v>5417109.79</v>
      </c>
      <c r="M20" s="89" t="s">
        <v>42</v>
      </c>
      <c r="N20" s="89" t="s">
        <v>42</v>
      </c>
      <c r="O20" s="90">
        <f>L20</f>
        <v>5417109.79</v>
      </c>
      <c r="P20" s="91">
        <f>K20-O20</f>
        <v>-96369.200000000186</v>
      </c>
    </row>
    <row r="21" spans="1:16" s="13" customFormat="1" ht="11.85" customHeight="1" outlineLevel="1" thickBot="1" x14ac:dyDescent="0.25">
      <c r="A21" s="107" t="s">
        <v>170</v>
      </c>
      <c r="B21" s="111"/>
      <c r="C21" s="23"/>
      <c r="D21" s="24">
        <v>101</v>
      </c>
      <c r="E21" s="72" t="s">
        <v>172</v>
      </c>
      <c r="F21" s="144">
        <v>1001100</v>
      </c>
      <c r="G21" s="144"/>
      <c r="H21" s="144"/>
      <c r="I21" s="72" t="s">
        <v>169</v>
      </c>
      <c r="J21" s="25"/>
      <c r="K21" s="35">
        <v>1025000</v>
      </c>
      <c r="L21" s="35">
        <v>1037696.31</v>
      </c>
      <c r="M21" s="27"/>
      <c r="N21" s="27"/>
      <c r="O21" s="90">
        <f t="shared" ref="O21:O33" si="0">L21</f>
        <v>1037696.31</v>
      </c>
      <c r="P21" s="91">
        <f t="shared" ref="P21:P33" si="1">K21-O21</f>
        <v>-12696.310000000056</v>
      </c>
    </row>
    <row r="22" spans="1:16" s="13" customFormat="1" ht="11.85" customHeight="1" outlineLevel="1" thickBot="1" x14ac:dyDescent="0.25">
      <c r="A22" s="107" t="s">
        <v>171</v>
      </c>
      <c r="B22" s="111"/>
      <c r="C22" s="23"/>
      <c r="D22" s="24">
        <v>103</v>
      </c>
      <c r="E22" s="72" t="s">
        <v>172</v>
      </c>
      <c r="F22" s="109" t="s">
        <v>173</v>
      </c>
      <c r="G22" s="110"/>
      <c r="H22" s="110"/>
      <c r="I22" s="72" t="s">
        <v>169</v>
      </c>
      <c r="J22" s="25"/>
      <c r="K22" s="35">
        <v>1425000</v>
      </c>
      <c r="L22" s="26">
        <v>1081668.6399999999</v>
      </c>
      <c r="M22" s="27"/>
      <c r="N22" s="27"/>
      <c r="O22" s="90">
        <f t="shared" si="0"/>
        <v>1081668.6399999999</v>
      </c>
      <c r="P22" s="91">
        <f t="shared" si="1"/>
        <v>343331.3600000001</v>
      </c>
    </row>
    <row r="23" spans="1:16" s="13" customFormat="1" ht="11.85" customHeight="1" outlineLevel="1" thickBot="1" x14ac:dyDescent="0.25">
      <c r="A23" s="107" t="s">
        <v>174</v>
      </c>
      <c r="B23" s="111"/>
      <c r="C23" s="23"/>
      <c r="D23" s="24">
        <v>106</v>
      </c>
      <c r="E23" s="72" t="s">
        <v>175</v>
      </c>
      <c r="F23" s="109" t="s">
        <v>40</v>
      </c>
      <c r="G23" s="110"/>
      <c r="H23" s="110"/>
      <c r="I23" s="72" t="s">
        <v>169</v>
      </c>
      <c r="J23" s="25"/>
      <c r="K23" s="35">
        <v>170000</v>
      </c>
      <c r="L23" s="26">
        <v>154398.19</v>
      </c>
      <c r="M23" s="27"/>
      <c r="N23" s="27"/>
      <c r="O23" s="90">
        <f t="shared" si="0"/>
        <v>154398.19</v>
      </c>
      <c r="P23" s="91">
        <f t="shared" si="1"/>
        <v>15601.809999999998</v>
      </c>
    </row>
    <row r="24" spans="1:16" s="13" customFormat="1" ht="11.85" customHeight="1" outlineLevel="1" thickBot="1" x14ac:dyDescent="0.25">
      <c r="A24" s="107" t="s">
        <v>209</v>
      </c>
      <c r="B24" s="111"/>
      <c r="C24" s="23"/>
      <c r="D24" s="24">
        <v>106</v>
      </c>
      <c r="E24" s="72" t="s">
        <v>176</v>
      </c>
      <c r="F24" s="109" t="s">
        <v>208</v>
      </c>
      <c r="G24" s="110"/>
      <c r="H24" s="110"/>
      <c r="I24" s="72" t="s">
        <v>169</v>
      </c>
      <c r="J24" s="25"/>
      <c r="K24" s="35">
        <v>700000</v>
      </c>
      <c r="L24" s="26">
        <v>757208.28</v>
      </c>
      <c r="M24" s="27"/>
      <c r="N24" s="27"/>
      <c r="O24" s="90">
        <f t="shared" si="0"/>
        <v>757208.28</v>
      </c>
      <c r="P24" s="91">
        <f t="shared" si="1"/>
        <v>-57208.280000000028</v>
      </c>
    </row>
    <row r="25" spans="1:16" s="13" customFormat="1" ht="11.85" customHeight="1" outlineLevel="1" thickBot="1" x14ac:dyDescent="0.25">
      <c r="A25" s="107" t="s">
        <v>177</v>
      </c>
      <c r="B25" s="111"/>
      <c r="C25" s="23"/>
      <c r="D25" s="24">
        <v>106</v>
      </c>
      <c r="E25" s="72" t="s">
        <v>178</v>
      </c>
      <c r="F25" s="109" t="s">
        <v>40</v>
      </c>
      <c r="G25" s="110"/>
      <c r="H25" s="110"/>
      <c r="I25" s="72" t="s">
        <v>169</v>
      </c>
      <c r="J25" s="25"/>
      <c r="K25" s="35">
        <v>1776000</v>
      </c>
      <c r="L25" s="26">
        <v>1912741.07</v>
      </c>
      <c r="M25" s="27"/>
      <c r="N25" s="27"/>
      <c r="O25" s="90">
        <f t="shared" si="0"/>
        <v>1912741.07</v>
      </c>
      <c r="P25" s="91">
        <f t="shared" si="1"/>
        <v>-136741.07000000007</v>
      </c>
    </row>
    <row r="26" spans="1:16" s="13" customFormat="1" ht="11.85" customHeight="1" outlineLevel="1" thickBot="1" x14ac:dyDescent="0.25">
      <c r="A26" s="107" t="s">
        <v>179</v>
      </c>
      <c r="B26" s="111"/>
      <c r="C26" s="23"/>
      <c r="D26" s="24">
        <v>108</v>
      </c>
      <c r="E26" s="72" t="s">
        <v>176</v>
      </c>
      <c r="F26" s="109" t="s">
        <v>180</v>
      </c>
      <c r="G26" s="110"/>
      <c r="H26" s="110"/>
      <c r="I26" s="72" t="s">
        <v>169</v>
      </c>
      <c r="J26" s="25"/>
      <c r="K26" s="35">
        <v>6000</v>
      </c>
      <c r="L26" s="26">
        <v>7800</v>
      </c>
      <c r="M26" s="27"/>
      <c r="N26" s="27"/>
      <c r="O26" s="90">
        <f t="shared" si="0"/>
        <v>7800</v>
      </c>
      <c r="P26" s="91">
        <f t="shared" si="1"/>
        <v>-1800</v>
      </c>
    </row>
    <row r="27" spans="1:16" s="13" customFormat="1" ht="24.75" customHeight="1" outlineLevel="1" thickBot="1" x14ac:dyDescent="0.25">
      <c r="A27" s="107" t="s">
        <v>181</v>
      </c>
      <c r="B27" s="111"/>
      <c r="C27" s="23"/>
      <c r="D27" s="24">
        <v>109</v>
      </c>
      <c r="E27" s="72" t="s">
        <v>176</v>
      </c>
      <c r="F27" s="109" t="s">
        <v>182</v>
      </c>
      <c r="G27" s="110"/>
      <c r="H27" s="110"/>
      <c r="I27" s="72" t="s">
        <v>169</v>
      </c>
      <c r="J27" s="25"/>
      <c r="K27" s="35"/>
      <c r="L27" s="26">
        <v>-62.95</v>
      </c>
      <c r="M27" s="27"/>
      <c r="N27" s="27"/>
      <c r="O27" s="90">
        <f t="shared" si="0"/>
        <v>-62.95</v>
      </c>
      <c r="P27" s="91">
        <f t="shared" si="1"/>
        <v>62.95</v>
      </c>
    </row>
    <row r="28" spans="1:16" s="13" customFormat="1" ht="82.5" customHeight="1" outlineLevel="1" thickBot="1" x14ac:dyDescent="0.25">
      <c r="A28" s="107" t="s">
        <v>183</v>
      </c>
      <c r="B28" s="111"/>
      <c r="C28" s="23"/>
      <c r="D28" s="24">
        <v>111</v>
      </c>
      <c r="E28" s="72" t="s">
        <v>184</v>
      </c>
      <c r="F28" s="109" t="s">
        <v>185</v>
      </c>
      <c r="G28" s="110"/>
      <c r="H28" s="110"/>
      <c r="I28" s="72" t="s">
        <v>186</v>
      </c>
      <c r="J28" s="25"/>
      <c r="K28" s="35">
        <v>26000</v>
      </c>
      <c r="L28" s="26">
        <v>32878.81</v>
      </c>
      <c r="M28" s="27"/>
      <c r="N28" s="27"/>
      <c r="O28" s="90">
        <f t="shared" si="0"/>
        <v>32878.81</v>
      </c>
      <c r="P28" s="91">
        <f t="shared" si="1"/>
        <v>-6878.8099999999977</v>
      </c>
    </row>
    <row r="29" spans="1:16" s="13" customFormat="1" ht="82.5" customHeight="1" outlineLevel="1" thickBot="1" x14ac:dyDescent="0.25">
      <c r="A29" s="107" t="s">
        <v>187</v>
      </c>
      <c r="B29" s="111"/>
      <c r="C29" s="23"/>
      <c r="D29" s="24">
        <v>111</v>
      </c>
      <c r="E29" s="72" t="s">
        <v>184</v>
      </c>
      <c r="F29" s="109" t="s">
        <v>188</v>
      </c>
      <c r="G29" s="110"/>
      <c r="H29" s="110"/>
      <c r="I29" s="72" t="s">
        <v>186</v>
      </c>
      <c r="J29" s="25"/>
      <c r="K29" s="35">
        <v>44000</v>
      </c>
      <c r="L29" s="26">
        <v>229520.48</v>
      </c>
      <c r="M29" s="27"/>
      <c r="N29" s="27"/>
      <c r="O29" s="90">
        <f t="shared" si="0"/>
        <v>229520.48</v>
      </c>
      <c r="P29" s="91">
        <f t="shared" si="1"/>
        <v>-185520.48</v>
      </c>
    </row>
    <row r="30" spans="1:16" s="13" customFormat="1" ht="82.5" customHeight="1" outlineLevel="1" thickBot="1" x14ac:dyDescent="0.25">
      <c r="A30" s="107" t="s">
        <v>238</v>
      </c>
      <c r="B30" s="108"/>
      <c r="C30" s="23"/>
      <c r="D30" s="24">
        <v>111</v>
      </c>
      <c r="E30" s="72" t="s">
        <v>229</v>
      </c>
      <c r="F30" s="109" t="s">
        <v>230</v>
      </c>
      <c r="G30" s="109"/>
      <c r="H30" s="109"/>
      <c r="I30" s="72" t="s">
        <v>186</v>
      </c>
      <c r="J30" s="25"/>
      <c r="K30" s="35">
        <v>118740.59</v>
      </c>
      <c r="L30" s="26">
        <v>118741.62</v>
      </c>
      <c r="M30" s="27"/>
      <c r="N30" s="27"/>
      <c r="O30" s="90">
        <f t="shared" si="0"/>
        <v>118741.62</v>
      </c>
      <c r="P30" s="91">
        <f t="shared" si="1"/>
        <v>-1.0299999999988358</v>
      </c>
    </row>
    <row r="31" spans="1:16" s="13" customFormat="1" ht="11.85" customHeight="1" outlineLevel="1" thickBot="1" x14ac:dyDescent="0.25">
      <c r="A31" s="107" t="s">
        <v>189</v>
      </c>
      <c r="B31" s="111"/>
      <c r="C31" s="23"/>
      <c r="D31" s="24">
        <v>113</v>
      </c>
      <c r="E31" s="72" t="s">
        <v>190</v>
      </c>
      <c r="F31" s="109" t="s">
        <v>191</v>
      </c>
      <c r="G31" s="110"/>
      <c r="H31" s="110"/>
      <c r="I31" s="72" t="s">
        <v>192</v>
      </c>
      <c r="J31" s="25"/>
      <c r="K31" s="35">
        <v>20000</v>
      </c>
      <c r="L31" s="26">
        <v>40097.08</v>
      </c>
      <c r="M31" s="27"/>
      <c r="N31" s="27"/>
      <c r="O31" s="90">
        <f t="shared" si="0"/>
        <v>40097.08</v>
      </c>
      <c r="P31" s="91">
        <f t="shared" si="1"/>
        <v>-20097.080000000002</v>
      </c>
    </row>
    <row r="32" spans="1:16" s="13" customFormat="1" ht="11.85" customHeight="1" outlineLevel="1" thickBot="1" x14ac:dyDescent="0.25">
      <c r="A32" s="107" t="s">
        <v>193</v>
      </c>
      <c r="B32" s="111"/>
      <c r="C32" s="23"/>
      <c r="D32" s="24">
        <v>114</v>
      </c>
      <c r="E32" s="72" t="s">
        <v>178</v>
      </c>
      <c r="F32" s="109" t="s">
        <v>185</v>
      </c>
      <c r="G32" s="110"/>
      <c r="H32" s="110"/>
      <c r="I32" s="72" t="s">
        <v>194</v>
      </c>
      <c r="J32" s="25"/>
      <c r="K32" s="35">
        <v>10000</v>
      </c>
      <c r="L32" s="26">
        <v>31372.76</v>
      </c>
      <c r="M32" s="27"/>
      <c r="N32" s="27"/>
      <c r="O32" s="90">
        <f t="shared" si="0"/>
        <v>31372.76</v>
      </c>
      <c r="P32" s="91">
        <f t="shared" si="1"/>
        <v>-21372.76</v>
      </c>
    </row>
    <row r="33" spans="1:18" s="13" customFormat="1" ht="21.75" customHeight="1" outlineLevel="1" thickBot="1" x14ac:dyDescent="0.25">
      <c r="A33" s="107" t="s">
        <v>210</v>
      </c>
      <c r="B33" s="108"/>
      <c r="C33" s="23"/>
      <c r="D33" s="24">
        <v>117</v>
      </c>
      <c r="E33" s="72" t="s">
        <v>175</v>
      </c>
      <c r="F33" s="109" t="s">
        <v>220</v>
      </c>
      <c r="G33" s="110"/>
      <c r="H33" s="110"/>
      <c r="I33" s="72" t="s">
        <v>221</v>
      </c>
      <c r="J33" s="25"/>
      <c r="K33" s="35"/>
      <c r="L33" s="26"/>
      <c r="M33" s="27"/>
      <c r="N33" s="27"/>
      <c r="O33" s="90">
        <f t="shared" si="0"/>
        <v>0</v>
      </c>
      <c r="P33" s="91">
        <f t="shared" si="1"/>
        <v>0</v>
      </c>
    </row>
    <row r="34" spans="1:18" s="13" customFormat="1" ht="11.85" customHeight="1" outlineLevel="1" thickBot="1" x14ac:dyDescent="0.25">
      <c r="A34" s="113" t="s">
        <v>43</v>
      </c>
      <c r="B34" s="113"/>
      <c r="C34" s="92"/>
      <c r="D34" s="85" t="s">
        <v>44</v>
      </c>
      <c r="E34" s="85" t="s">
        <v>39</v>
      </c>
      <c r="F34" s="112" t="s">
        <v>40</v>
      </c>
      <c r="G34" s="112"/>
      <c r="H34" s="112"/>
      <c r="I34" s="85" t="s">
        <v>41</v>
      </c>
      <c r="J34" s="86"/>
      <c r="K34" s="87">
        <v>9185761.6500000004</v>
      </c>
      <c r="L34" s="88">
        <v>9163580.2899999991</v>
      </c>
      <c r="M34" s="27"/>
      <c r="N34" s="27"/>
      <c r="O34" s="90">
        <f t="shared" ref="O34:O43" si="2">L34</f>
        <v>9163580.2899999991</v>
      </c>
      <c r="P34" s="91">
        <f t="shared" ref="P34:P43" si="3">K34-O34</f>
        <v>22181.360000001267</v>
      </c>
    </row>
    <row r="35" spans="1:18" s="13" customFormat="1" ht="36" customHeight="1" outlineLevel="1" thickBot="1" x14ac:dyDescent="0.25">
      <c r="A35" s="107" t="s">
        <v>195</v>
      </c>
      <c r="B35" s="111"/>
      <c r="C35" s="23"/>
      <c r="D35" s="24">
        <v>202</v>
      </c>
      <c r="E35" s="72" t="s">
        <v>175</v>
      </c>
      <c r="F35" s="109" t="s">
        <v>196</v>
      </c>
      <c r="G35" s="110"/>
      <c r="H35" s="110"/>
      <c r="I35" s="72" t="s">
        <v>197</v>
      </c>
      <c r="J35" s="25"/>
      <c r="K35" s="35">
        <v>4084700</v>
      </c>
      <c r="L35" s="26">
        <v>4084700</v>
      </c>
      <c r="M35" s="27"/>
      <c r="N35" s="27"/>
      <c r="O35" s="90">
        <f t="shared" si="2"/>
        <v>4084700</v>
      </c>
      <c r="P35" s="91">
        <f t="shared" si="3"/>
        <v>0</v>
      </c>
    </row>
    <row r="36" spans="1:18" s="13" customFormat="1" ht="36" customHeight="1" outlineLevel="1" thickBot="1" x14ac:dyDescent="0.25">
      <c r="A36" s="107" t="s">
        <v>227</v>
      </c>
      <c r="B36" s="108"/>
      <c r="C36" s="23"/>
      <c r="D36" s="95">
        <v>202</v>
      </c>
      <c r="E36" s="72" t="s">
        <v>175</v>
      </c>
      <c r="F36" s="109" t="s">
        <v>228</v>
      </c>
      <c r="G36" s="109"/>
      <c r="H36" s="109"/>
      <c r="I36" s="72" t="s">
        <v>197</v>
      </c>
      <c r="J36" s="25"/>
      <c r="K36" s="35">
        <v>153500</v>
      </c>
      <c r="L36" s="26">
        <v>153500</v>
      </c>
      <c r="M36" s="27"/>
      <c r="N36" s="27"/>
      <c r="O36" s="90">
        <f t="shared" si="2"/>
        <v>153500</v>
      </c>
      <c r="P36" s="91">
        <f t="shared" si="3"/>
        <v>0</v>
      </c>
    </row>
    <row r="37" spans="1:18" s="13" customFormat="1" ht="36" customHeight="1" outlineLevel="1" thickBot="1" x14ac:dyDescent="0.25">
      <c r="A37" s="107" t="s">
        <v>242</v>
      </c>
      <c r="B37" s="108"/>
      <c r="C37" s="23"/>
      <c r="D37" s="95">
        <v>202</v>
      </c>
      <c r="E37" s="72" t="s">
        <v>172</v>
      </c>
      <c r="F37" s="109" t="s">
        <v>231</v>
      </c>
      <c r="G37" s="109"/>
      <c r="H37" s="109"/>
      <c r="I37" s="72" t="s">
        <v>197</v>
      </c>
      <c r="J37" s="25"/>
      <c r="K37" s="35">
        <v>33338.65</v>
      </c>
      <c r="L37" s="26">
        <v>33338.65</v>
      </c>
      <c r="M37" s="27"/>
      <c r="N37" s="27"/>
      <c r="O37" s="90">
        <f t="shared" si="2"/>
        <v>33338.65</v>
      </c>
      <c r="P37" s="91">
        <f t="shared" si="3"/>
        <v>0</v>
      </c>
    </row>
    <row r="38" spans="1:18" s="13" customFormat="1" ht="12" customHeight="1" outlineLevel="1" thickBot="1" x14ac:dyDescent="0.25">
      <c r="A38" s="107"/>
      <c r="B38" s="108"/>
      <c r="C38" s="23"/>
      <c r="D38" s="24">
        <v>202</v>
      </c>
      <c r="E38" s="72" t="s">
        <v>212</v>
      </c>
      <c r="F38" s="72"/>
      <c r="G38" s="72" t="s">
        <v>213</v>
      </c>
      <c r="H38" s="71"/>
      <c r="I38" s="72" t="s">
        <v>197</v>
      </c>
      <c r="J38" s="25"/>
      <c r="K38" s="35">
        <v>967913</v>
      </c>
      <c r="L38" s="26">
        <v>967913</v>
      </c>
      <c r="M38" s="27"/>
      <c r="N38" s="27"/>
      <c r="O38" s="90">
        <f t="shared" si="2"/>
        <v>967913</v>
      </c>
      <c r="P38" s="91">
        <f t="shared" si="3"/>
        <v>0</v>
      </c>
    </row>
    <row r="39" spans="1:18" s="13" customFormat="1" ht="11.85" customHeight="1" outlineLevel="1" thickBot="1" x14ac:dyDescent="0.25">
      <c r="A39" s="107" t="s">
        <v>198</v>
      </c>
      <c r="B39" s="111"/>
      <c r="C39" s="23"/>
      <c r="D39" s="24">
        <v>202</v>
      </c>
      <c r="E39" s="72" t="s">
        <v>199</v>
      </c>
      <c r="F39" s="109" t="s">
        <v>200</v>
      </c>
      <c r="G39" s="110"/>
      <c r="H39" s="110"/>
      <c r="I39" s="72" t="s">
        <v>197</v>
      </c>
      <c r="J39" s="25"/>
      <c r="K39" s="26">
        <v>3696400</v>
      </c>
      <c r="L39" s="26">
        <v>3696400</v>
      </c>
      <c r="M39" s="27"/>
      <c r="N39" s="27"/>
      <c r="O39" s="90">
        <f t="shared" si="2"/>
        <v>3696400</v>
      </c>
      <c r="P39" s="91">
        <f t="shared" si="3"/>
        <v>0</v>
      </c>
    </row>
    <row r="40" spans="1:18" s="13" customFormat="1" ht="11.85" customHeight="1" outlineLevel="1" thickBot="1" x14ac:dyDescent="0.25">
      <c r="A40" s="107" t="s">
        <v>201</v>
      </c>
      <c r="B40" s="111"/>
      <c r="C40" s="23"/>
      <c r="D40" s="24">
        <v>202</v>
      </c>
      <c r="E40" s="72" t="s">
        <v>202</v>
      </c>
      <c r="F40" s="109" t="s">
        <v>203</v>
      </c>
      <c r="G40" s="110"/>
      <c r="H40" s="110"/>
      <c r="I40" s="72" t="s">
        <v>197</v>
      </c>
      <c r="J40" s="25"/>
      <c r="K40" s="35">
        <v>99910</v>
      </c>
      <c r="L40" s="26">
        <v>99910</v>
      </c>
      <c r="M40" s="27"/>
      <c r="N40" s="27"/>
      <c r="O40" s="90">
        <f t="shared" si="2"/>
        <v>99910</v>
      </c>
      <c r="P40" s="91">
        <f t="shared" si="3"/>
        <v>0</v>
      </c>
    </row>
    <row r="41" spans="1:18" s="13" customFormat="1" ht="11.85" customHeight="1" outlineLevel="1" thickBot="1" x14ac:dyDescent="0.25">
      <c r="A41" s="94"/>
      <c r="B41" s="84"/>
      <c r="C41" s="23"/>
      <c r="D41" s="95">
        <v>202</v>
      </c>
      <c r="E41" s="72" t="s">
        <v>211</v>
      </c>
      <c r="F41" s="72"/>
      <c r="G41" s="72" t="s">
        <v>200</v>
      </c>
      <c r="H41" s="71"/>
      <c r="I41" s="72" t="s">
        <v>197</v>
      </c>
      <c r="J41" s="25"/>
      <c r="K41" s="35">
        <v>150000</v>
      </c>
      <c r="L41" s="26">
        <v>150000</v>
      </c>
      <c r="M41" s="27"/>
      <c r="N41" s="27"/>
      <c r="O41" s="90">
        <f t="shared" si="2"/>
        <v>150000</v>
      </c>
      <c r="P41" s="91">
        <f t="shared" si="3"/>
        <v>0</v>
      </c>
    </row>
    <row r="42" spans="1:18" s="13" customFormat="1" ht="67.5" customHeight="1" outlineLevel="1" thickBot="1" x14ac:dyDescent="0.25">
      <c r="A42" s="107" t="s">
        <v>204</v>
      </c>
      <c r="B42" s="108"/>
      <c r="C42" s="23"/>
      <c r="D42" s="24">
        <v>218</v>
      </c>
      <c r="E42" s="72" t="s">
        <v>184</v>
      </c>
      <c r="F42" s="109" t="s">
        <v>205</v>
      </c>
      <c r="G42" s="110"/>
      <c r="H42" s="110"/>
      <c r="I42" s="72" t="s">
        <v>197</v>
      </c>
      <c r="J42" s="25"/>
      <c r="K42" s="35"/>
      <c r="L42" s="26">
        <v>1007111.64</v>
      </c>
      <c r="M42" s="27"/>
      <c r="N42" s="27"/>
      <c r="O42" s="90">
        <f t="shared" si="2"/>
        <v>1007111.64</v>
      </c>
      <c r="P42" s="91">
        <f t="shared" si="3"/>
        <v>-1007111.64</v>
      </c>
    </row>
    <row r="43" spans="1:18" s="13" customFormat="1" ht="46.5" customHeight="1" outlineLevel="1" thickBot="1" x14ac:dyDescent="0.25">
      <c r="A43" s="107" t="s">
        <v>206</v>
      </c>
      <c r="B43" s="108"/>
      <c r="C43" s="23"/>
      <c r="D43" s="24">
        <v>219</v>
      </c>
      <c r="E43" s="72" t="s">
        <v>184</v>
      </c>
      <c r="F43" s="109" t="s">
        <v>207</v>
      </c>
      <c r="G43" s="110"/>
      <c r="H43" s="110"/>
      <c r="I43" s="72" t="s">
        <v>197</v>
      </c>
      <c r="J43" s="25"/>
      <c r="K43" s="93"/>
      <c r="L43" s="26">
        <v>-1029293</v>
      </c>
      <c r="M43" s="27"/>
      <c r="N43" s="27"/>
      <c r="O43" s="90">
        <f t="shared" si="2"/>
        <v>-1029293</v>
      </c>
      <c r="P43" s="91">
        <f t="shared" si="3"/>
        <v>1029293</v>
      </c>
    </row>
    <row r="44" spans="1:18" s="1" customFormat="1" ht="11.25" customHeight="1" x14ac:dyDescent="0.2">
      <c r="A44" s="180" t="s">
        <v>6</v>
      </c>
      <c r="B44" s="180"/>
      <c r="C44" s="29"/>
      <c r="D44" s="162"/>
      <c r="E44" s="162"/>
      <c r="F44" s="162"/>
      <c r="G44" s="162"/>
      <c r="H44" s="162"/>
      <c r="I44" s="162"/>
      <c r="J44" s="29"/>
      <c r="K44" s="82"/>
      <c r="L44" s="29"/>
      <c r="M44" s="29"/>
      <c r="N44" s="29"/>
      <c r="O44" s="29"/>
      <c r="P44" s="29" t="s">
        <v>45</v>
      </c>
    </row>
    <row r="45" spans="1:18" s="1" customFormat="1" ht="12" customHeight="1" x14ac:dyDescent="0.2">
      <c r="A45" s="116" t="s">
        <v>46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</row>
    <row r="46" spans="1:18" s="1" customFormat="1" ht="11.25" customHeight="1" x14ac:dyDescent="0.2"/>
    <row r="47" spans="1:18" s="1" customFormat="1" ht="11.85" customHeight="1" x14ac:dyDescent="0.2">
      <c r="A47" s="117" t="s">
        <v>23</v>
      </c>
      <c r="B47" s="117"/>
      <c r="C47" s="118" t="s">
        <v>24</v>
      </c>
      <c r="D47" s="119" t="s">
        <v>47</v>
      </c>
      <c r="E47" s="119"/>
      <c r="F47" s="119"/>
      <c r="G47" s="119"/>
      <c r="H47" s="119"/>
      <c r="I47" s="119"/>
      <c r="J47" s="119"/>
      <c r="K47" s="118" t="s">
        <v>26</v>
      </c>
      <c r="L47" s="118" t="s">
        <v>48</v>
      </c>
      <c r="M47" s="117" t="s">
        <v>27</v>
      </c>
      <c r="N47" s="117"/>
      <c r="O47" s="117"/>
      <c r="P47" s="117"/>
      <c r="Q47" s="166" t="s">
        <v>49</v>
      </c>
      <c r="R47" s="166"/>
    </row>
    <row r="48" spans="1:18" s="1" customFormat="1" ht="32.85" customHeight="1" x14ac:dyDescent="0.2">
      <c r="A48" s="117"/>
      <c r="B48" s="117"/>
      <c r="C48" s="118"/>
      <c r="D48" s="119"/>
      <c r="E48" s="119"/>
      <c r="F48" s="119"/>
      <c r="G48" s="119"/>
      <c r="H48" s="119"/>
      <c r="I48" s="119"/>
      <c r="J48" s="119"/>
      <c r="K48" s="118"/>
      <c r="L48" s="118"/>
      <c r="M48" s="9" t="s">
        <v>29</v>
      </c>
      <c r="N48" s="9" t="s">
        <v>30</v>
      </c>
      <c r="O48" s="9" t="s">
        <v>31</v>
      </c>
      <c r="P48" s="9" t="s">
        <v>32</v>
      </c>
      <c r="Q48" s="9" t="s">
        <v>50</v>
      </c>
      <c r="R48" s="9" t="s">
        <v>51</v>
      </c>
    </row>
    <row r="49" spans="1:18" s="1" customFormat="1" ht="11.25" customHeight="1" x14ac:dyDescent="0.2">
      <c r="A49" s="167">
        <v>1</v>
      </c>
      <c r="B49" s="167"/>
      <c r="C49" s="12">
        <v>2</v>
      </c>
      <c r="D49" s="155">
        <v>3</v>
      </c>
      <c r="E49" s="155"/>
      <c r="F49" s="155"/>
      <c r="G49" s="155"/>
      <c r="H49" s="155"/>
      <c r="I49" s="155"/>
      <c r="J49" s="155"/>
      <c r="K49" s="12">
        <v>4</v>
      </c>
      <c r="L49" s="12">
        <v>5</v>
      </c>
      <c r="M49" s="12">
        <v>6</v>
      </c>
      <c r="N49" s="12">
        <v>7</v>
      </c>
      <c r="O49" s="12">
        <v>8</v>
      </c>
      <c r="P49" s="12">
        <v>9</v>
      </c>
      <c r="Q49" s="30" t="s">
        <v>52</v>
      </c>
      <c r="R49" s="30" t="s">
        <v>53</v>
      </c>
    </row>
    <row r="50" spans="1:18" s="13" customFormat="1" ht="12.6" customHeight="1" thickBot="1" x14ac:dyDescent="0.25">
      <c r="A50" s="169" t="s">
        <v>54</v>
      </c>
      <c r="B50" s="169"/>
      <c r="C50" s="31">
        <v>200</v>
      </c>
      <c r="D50" s="157" t="s">
        <v>35</v>
      </c>
      <c r="E50" s="157"/>
      <c r="F50" s="157"/>
      <c r="G50" s="157"/>
      <c r="H50" s="157"/>
      <c r="I50" s="157"/>
      <c r="J50" s="157"/>
      <c r="K50" s="16">
        <f>K51+K52+K53+K54+K55+K56+K57+K58+K59+K60+K61+K62+K63+K64+K65+K66+K67+K68+K69+K70+K71+K72+K73+K74+K75+K76+K77+K78+K79+K80+K81+K82+K83+K84+K85+K86+K87+K88+K89+K90+K91+K92+K93+K94+K95+K96+K97+K98+K99+K100+K101+K102+K103+K104+K105+K106+K107+K108+K109+K110+K111+K112+K113+K114+K115+K116+K117+K118+K119+K120+K121+K122+K123+K124+K125+K126+K127+K128+K129+K130+K131+K132+K133+K134+K135+K136+K137+K138+K139+K140+K141+K142+K143+K144+K145+K146+K147+K148+K149+K150+K151+K152+K153</f>
        <v>36752468.5</v>
      </c>
      <c r="L50" s="17">
        <v>0</v>
      </c>
      <c r="M50" s="16">
        <f>M52+M53+M54+M55+M56+M57+M58+M59+M60+M61+M62+M63+M64+M65+M66+M67+M68+M69+M70+M71+M72+M73+M74+M75+M76+M77+M78+M79+M80+M81+M82+M83+M84+M85+M86+M87+M88+M89+M90+M91+M92+M93+M94+M95+M96+M97+M98+M99+M100+M101+M102+M103+M104+M105+M106+M107+M108+M109+M110+M111+M112+M113+M114+M115+M116+M117+M118+M119+M120+M121+M122+M123+M124+M125+M126+M127+M128+M129+M130+M131+M132+M133+M134+M135+M136+M137+M138+M139+M140+M141+M142+M143+M144+M145+M146+M147+M148+M149+M150+M151+M152+M153</f>
        <v>35091247.200000003</v>
      </c>
      <c r="N50" s="17">
        <v>0</v>
      </c>
      <c r="O50" s="17">
        <v>0</v>
      </c>
      <c r="P50" s="16">
        <f>M50+N50+O50</f>
        <v>35091247.200000003</v>
      </c>
      <c r="Q50" s="16">
        <f>K50-P50</f>
        <v>1661221.299999997</v>
      </c>
      <c r="R50" s="32">
        <v>0</v>
      </c>
    </row>
    <row r="51" spans="1:18" s="1" customFormat="1" ht="11.85" customHeight="1" thickBot="1" x14ac:dyDescent="0.25">
      <c r="A51" s="151" t="s">
        <v>36</v>
      </c>
      <c r="B51" s="151"/>
      <c r="C51" s="33"/>
      <c r="D51" s="176"/>
      <c r="E51" s="177"/>
      <c r="F51" s="177"/>
      <c r="G51" s="177"/>
      <c r="H51" s="177"/>
      <c r="I51" s="177"/>
      <c r="J51" s="178"/>
      <c r="K51" s="21"/>
      <c r="L51" s="21"/>
      <c r="M51" s="21"/>
      <c r="N51" s="21"/>
      <c r="O51" s="21"/>
      <c r="P51" s="21"/>
      <c r="Q51" s="16">
        <f t="shared" ref="Q51:Q142" si="4">K51-P51</f>
        <v>0</v>
      </c>
      <c r="R51" s="22"/>
    </row>
    <row r="52" spans="1:18" s="13" customFormat="1" ht="11.85" customHeight="1" outlineLevel="1" thickBot="1" x14ac:dyDescent="0.25">
      <c r="A52" s="122" t="s">
        <v>55</v>
      </c>
      <c r="B52" s="122"/>
      <c r="C52" s="23"/>
      <c r="D52" s="24" t="s">
        <v>56</v>
      </c>
      <c r="E52" s="24" t="s">
        <v>57</v>
      </c>
      <c r="F52" s="24">
        <v>982</v>
      </c>
      <c r="G52" s="72" t="s">
        <v>58</v>
      </c>
      <c r="H52" s="24">
        <v>12</v>
      </c>
      <c r="I52" s="24">
        <v>121</v>
      </c>
      <c r="J52" s="25" t="s">
        <v>60</v>
      </c>
      <c r="K52" s="26">
        <v>533659.09</v>
      </c>
      <c r="L52" s="27"/>
      <c r="M52" s="26">
        <v>533659.09</v>
      </c>
      <c r="N52" s="27" t="s">
        <v>42</v>
      </c>
      <c r="O52" s="27" t="s">
        <v>42</v>
      </c>
      <c r="P52" s="28">
        <f>M52</f>
        <v>533659.09</v>
      </c>
      <c r="Q52" s="16">
        <f t="shared" si="4"/>
        <v>0</v>
      </c>
      <c r="R52" s="34" t="s">
        <v>42</v>
      </c>
    </row>
    <row r="53" spans="1:18" s="13" customFormat="1" ht="22.35" customHeight="1" outlineLevel="1" thickBot="1" x14ac:dyDescent="0.25">
      <c r="A53" s="122" t="s">
        <v>61</v>
      </c>
      <c r="B53" s="122"/>
      <c r="C53" s="23"/>
      <c r="D53" s="24" t="s">
        <v>56</v>
      </c>
      <c r="E53" s="24" t="s">
        <v>57</v>
      </c>
      <c r="F53" s="24">
        <v>982</v>
      </c>
      <c r="G53" s="72" t="s">
        <v>58</v>
      </c>
      <c r="H53" s="24">
        <v>12</v>
      </c>
      <c r="I53" s="24">
        <v>121</v>
      </c>
      <c r="J53" s="25" t="s">
        <v>62</v>
      </c>
      <c r="K53" s="26">
        <v>171249.91</v>
      </c>
      <c r="L53" s="27"/>
      <c r="M53" s="26">
        <v>171249.91</v>
      </c>
      <c r="N53" s="27" t="s">
        <v>42</v>
      </c>
      <c r="O53" s="27" t="s">
        <v>42</v>
      </c>
      <c r="P53" s="28">
        <f t="shared" ref="P53:P144" si="5">M53</f>
        <v>171249.91</v>
      </c>
      <c r="Q53" s="16">
        <f t="shared" si="4"/>
        <v>0</v>
      </c>
      <c r="R53" s="34" t="s">
        <v>42</v>
      </c>
    </row>
    <row r="54" spans="1:18" s="13" customFormat="1" ht="11.85" customHeight="1" outlineLevel="1" thickBot="1" x14ac:dyDescent="0.25">
      <c r="A54" s="122" t="s">
        <v>63</v>
      </c>
      <c r="B54" s="122"/>
      <c r="C54" s="23"/>
      <c r="D54" s="24" t="s">
        <v>56</v>
      </c>
      <c r="E54" s="24" t="s">
        <v>57</v>
      </c>
      <c r="F54" s="24">
        <v>983</v>
      </c>
      <c r="G54" s="72" t="s">
        <v>58</v>
      </c>
      <c r="H54" s="24">
        <v>12</v>
      </c>
      <c r="I54" s="24">
        <v>244</v>
      </c>
      <c r="J54" s="25" t="s">
        <v>64</v>
      </c>
      <c r="K54" s="26">
        <v>56950</v>
      </c>
      <c r="L54" s="27" t="s">
        <v>42</v>
      </c>
      <c r="M54" s="26">
        <v>54907.71</v>
      </c>
      <c r="N54" s="27" t="s">
        <v>42</v>
      </c>
      <c r="O54" s="27" t="s">
        <v>42</v>
      </c>
      <c r="P54" s="28">
        <f t="shared" si="5"/>
        <v>54907.71</v>
      </c>
      <c r="Q54" s="16">
        <f t="shared" si="4"/>
        <v>2042.2900000000009</v>
      </c>
      <c r="R54" s="34" t="s">
        <v>42</v>
      </c>
    </row>
    <row r="55" spans="1:18" s="13" customFormat="1" ht="11.85" customHeight="1" outlineLevel="1" thickBot="1" x14ac:dyDescent="0.25">
      <c r="A55" s="122" t="s">
        <v>65</v>
      </c>
      <c r="B55" s="122"/>
      <c r="C55" s="23"/>
      <c r="D55" s="24" t="s">
        <v>56</v>
      </c>
      <c r="E55" s="24" t="s">
        <v>57</v>
      </c>
      <c r="F55" s="24">
        <v>983</v>
      </c>
      <c r="G55" s="72" t="s">
        <v>58</v>
      </c>
      <c r="H55" s="24">
        <v>12</v>
      </c>
      <c r="I55" s="24">
        <v>122</v>
      </c>
      <c r="J55" s="25" t="s">
        <v>66</v>
      </c>
      <c r="K55" s="26">
        <v>2000</v>
      </c>
      <c r="L55" s="27" t="s">
        <v>42</v>
      </c>
      <c r="M55" s="35"/>
      <c r="N55" s="27" t="s">
        <v>42</v>
      </c>
      <c r="O55" s="27" t="s">
        <v>42</v>
      </c>
      <c r="P55" s="28">
        <f t="shared" si="5"/>
        <v>0</v>
      </c>
      <c r="Q55" s="16">
        <f t="shared" si="4"/>
        <v>2000</v>
      </c>
      <c r="R55" s="34" t="s">
        <v>42</v>
      </c>
    </row>
    <row r="56" spans="1:18" s="13" customFormat="1" ht="11.85" customHeight="1" outlineLevel="1" thickBot="1" x14ac:dyDescent="0.25">
      <c r="A56" s="122" t="s">
        <v>65</v>
      </c>
      <c r="B56" s="122"/>
      <c r="C56" s="23"/>
      <c r="D56" s="24" t="s">
        <v>56</v>
      </c>
      <c r="E56" s="24" t="s">
        <v>57</v>
      </c>
      <c r="F56" s="24">
        <v>983</v>
      </c>
      <c r="G56" s="72" t="s">
        <v>58</v>
      </c>
      <c r="H56" s="24">
        <v>12</v>
      </c>
      <c r="I56" s="24">
        <v>244</v>
      </c>
      <c r="J56" s="25">
        <v>222</v>
      </c>
      <c r="K56" s="26">
        <v>84894.91</v>
      </c>
      <c r="L56" s="27"/>
      <c r="M56" s="35">
        <v>79841.13</v>
      </c>
      <c r="N56" s="27"/>
      <c r="O56" s="27"/>
      <c r="P56" s="28">
        <f t="shared" si="5"/>
        <v>79841.13</v>
      </c>
      <c r="Q56" s="16">
        <f t="shared" si="4"/>
        <v>5053.7799999999988</v>
      </c>
      <c r="R56" s="34"/>
    </row>
    <row r="57" spans="1:18" s="13" customFormat="1" ht="11.85" customHeight="1" outlineLevel="1" thickBot="1" x14ac:dyDescent="0.25">
      <c r="A57" s="122" t="s">
        <v>67</v>
      </c>
      <c r="B57" s="122"/>
      <c r="C57" s="23"/>
      <c r="D57" s="24" t="s">
        <v>56</v>
      </c>
      <c r="E57" s="24" t="s">
        <v>57</v>
      </c>
      <c r="F57" s="24">
        <v>983</v>
      </c>
      <c r="G57" s="72" t="s">
        <v>58</v>
      </c>
      <c r="H57" s="24">
        <v>12</v>
      </c>
      <c r="I57" s="24">
        <v>244</v>
      </c>
      <c r="J57" s="25" t="s">
        <v>68</v>
      </c>
      <c r="K57" s="26">
        <v>187000</v>
      </c>
      <c r="L57" s="27" t="s">
        <v>42</v>
      </c>
      <c r="M57" s="26">
        <v>135729.42000000001</v>
      </c>
      <c r="N57" s="27" t="s">
        <v>42</v>
      </c>
      <c r="O57" s="27" t="s">
        <v>42</v>
      </c>
      <c r="P57" s="28">
        <f t="shared" si="5"/>
        <v>135729.42000000001</v>
      </c>
      <c r="Q57" s="16">
        <f t="shared" si="4"/>
        <v>51270.579999999987</v>
      </c>
      <c r="R57" s="34" t="s">
        <v>42</v>
      </c>
    </row>
    <row r="58" spans="1:18" s="13" customFormat="1" ht="22.35" customHeight="1" outlineLevel="1" thickBot="1" x14ac:dyDescent="0.25">
      <c r="A58" s="122" t="s">
        <v>69</v>
      </c>
      <c r="B58" s="122"/>
      <c r="C58" s="23"/>
      <c r="D58" s="24" t="s">
        <v>56</v>
      </c>
      <c r="E58" s="24" t="s">
        <v>57</v>
      </c>
      <c r="F58" s="24">
        <v>983</v>
      </c>
      <c r="G58" s="72" t="s">
        <v>58</v>
      </c>
      <c r="H58" s="24">
        <v>12</v>
      </c>
      <c r="I58" s="24">
        <v>244</v>
      </c>
      <c r="J58" s="25" t="s">
        <v>70</v>
      </c>
      <c r="K58" s="26">
        <v>105276</v>
      </c>
      <c r="L58" s="27" t="s">
        <v>42</v>
      </c>
      <c r="M58" s="26">
        <v>63955.81</v>
      </c>
      <c r="N58" s="27" t="s">
        <v>42</v>
      </c>
      <c r="O58" s="27" t="s">
        <v>42</v>
      </c>
      <c r="P58" s="28">
        <f t="shared" si="5"/>
        <v>63955.81</v>
      </c>
      <c r="Q58" s="16">
        <f t="shared" si="4"/>
        <v>41320.19</v>
      </c>
      <c r="R58" s="34" t="s">
        <v>42</v>
      </c>
    </row>
    <row r="59" spans="1:18" s="13" customFormat="1" ht="11.85" customHeight="1" outlineLevel="1" thickBot="1" x14ac:dyDescent="0.25">
      <c r="A59" s="122" t="s">
        <v>71</v>
      </c>
      <c r="B59" s="122"/>
      <c r="C59" s="23"/>
      <c r="D59" s="24" t="s">
        <v>56</v>
      </c>
      <c r="E59" s="24" t="s">
        <v>57</v>
      </c>
      <c r="F59" s="24">
        <v>983</v>
      </c>
      <c r="G59" s="72" t="s">
        <v>58</v>
      </c>
      <c r="H59" s="24">
        <v>12</v>
      </c>
      <c r="I59" s="24">
        <v>244</v>
      </c>
      <c r="J59" s="25" t="s">
        <v>72</v>
      </c>
      <c r="K59" s="26">
        <v>87829.99</v>
      </c>
      <c r="L59" s="27" t="s">
        <v>42</v>
      </c>
      <c r="M59" s="26">
        <v>85004</v>
      </c>
      <c r="N59" s="27" t="s">
        <v>42</v>
      </c>
      <c r="O59" s="27" t="s">
        <v>42</v>
      </c>
      <c r="P59" s="28">
        <f t="shared" si="5"/>
        <v>85004</v>
      </c>
      <c r="Q59" s="16">
        <f t="shared" si="4"/>
        <v>2825.9900000000052</v>
      </c>
      <c r="R59" s="34" t="s">
        <v>42</v>
      </c>
    </row>
    <row r="60" spans="1:18" s="13" customFormat="1" ht="11.85" customHeight="1" outlineLevel="1" thickBot="1" x14ac:dyDescent="0.25">
      <c r="A60" s="122" t="s">
        <v>73</v>
      </c>
      <c r="B60" s="122"/>
      <c r="C60" s="23"/>
      <c r="D60" s="24" t="s">
        <v>56</v>
      </c>
      <c r="E60" s="24" t="s">
        <v>57</v>
      </c>
      <c r="F60" s="24">
        <v>983</v>
      </c>
      <c r="G60" s="72" t="s">
        <v>58</v>
      </c>
      <c r="H60" s="24">
        <v>12</v>
      </c>
      <c r="I60" s="24">
        <v>244</v>
      </c>
      <c r="J60" s="25" t="s">
        <v>74</v>
      </c>
      <c r="K60" s="26">
        <v>4500</v>
      </c>
      <c r="L60" s="27" t="s">
        <v>42</v>
      </c>
      <c r="M60" s="26">
        <v>3303.1</v>
      </c>
      <c r="N60" s="27" t="s">
        <v>42</v>
      </c>
      <c r="O60" s="27" t="s">
        <v>42</v>
      </c>
      <c r="P60" s="28">
        <f t="shared" si="5"/>
        <v>3303.1</v>
      </c>
      <c r="Q60" s="16">
        <f t="shared" si="4"/>
        <v>1196.9000000000001</v>
      </c>
      <c r="R60" s="34" t="s">
        <v>42</v>
      </c>
    </row>
    <row r="61" spans="1:18" s="13" customFormat="1" ht="22.35" customHeight="1" outlineLevel="1" thickBot="1" x14ac:dyDescent="0.25">
      <c r="A61" s="122" t="s">
        <v>75</v>
      </c>
      <c r="B61" s="122"/>
      <c r="C61" s="23"/>
      <c r="D61" s="24" t="s">
        <v>56</v>
      </c>
      <c r="E61" s="24" t="s">
        <v>57</v>
      </c>
      <c r="F61" s="24">
        <v>983</v>
      </c>
      <c r="G61" s="72" t="s">
        <v>58</v>
      </c>
      <c r="H61" s="24">
        <v>12</v>
      </c>
      <c r="I61" s="24">
        <v>244</v>
      </c>
      <c r="J61" s="25" t="s">
        <v>76</v>
      </c>
      <c r="K61" s="26">
        <v>15000</v>
      </c>
      <c r="L61" s="27" t="s">
        <v>42</v>
      </c>
      <c r="M61" s="27">
        <v>15000</v>
      </c>
      <c r="N61" s="27" t="s">
        <v>42</v>
      </c>
      <c r="O61" s="27" t="s">
        <v>42</v>
      </c>
      <c r="P61" s="28">
        <f t="shared" si="5"/>
        <v>15000</v>
      </c>
      <c r="Q61" s="16">
        <f t="shared" si="4"/>
        <v>0</v>
      </c>
      <c r="R61" s="34" t="s">
        <v>42</v>
      </c>
    </row>
    <row r="62" spans="1:18" s="13" customFormat="1" ht="22.35" customHeight="1" outlineLevel="1" thickBot="1" x14ac:dyDescent="0.25">
      <c r="A62" s="122" t="s">
        <v>77</v>
      </c>
      <c r="B62" s="122"/>
      <c r="C62" s="23"/>
      <c r="D62" s="24" t="s">
        <v>56</v>
      </c>
      <c r="E62" s="24" t="s">
        <v>57</v>
      </c>
      <c r="F62" s="24">
        <v>983</v>
      </c>
      <c r="G62" s="72" t="s">
        <v>58</v>
      </c>
      <c r="H62" s="24">
        <v>12</v>
      </c>
      <c r="I62" s="24">
        <v>244</v>
      </c>
      <c r="J62" s="25" t="s">
        <v>78</v>
      </c>
      <c r="K62" s="26">
        <v>115000</v>
      </c>
      <c r="L62" s="27" t="s">
        <v>42</v>
      </c>
      <c r="M62" s="26">
        <v>113790.64</v>
      </c>
      <c r="N62" s="27" t="s">
        <v>42</v>
      </c>
      <c r="O62" s="27" t="s">
        <v>42</v>
      </c>
      <c r="P62" s="28">
        <f t="shared" si="5"/>
        <v>113790.64</v>
      </c>
      <c r="Q62" s="16">
        <f t="shared" si="4"/>
        <v>1209.3600000000006</v>
      </c>
      <c r="R62" s="34" t="s">
        <v>42</v>
      </c>
    </row>
    <row r="63" spans="1:18" s="13" customFormat="1" ht="11.85" customHeight="1" outlineLevel="1" thickBot="1" x14ac:dyDescent="0.25">
      <c r="A63" s="122" t="s">
        <v>55</v>
      </c>
      <c r="B63" s="122"/>
      <c r="C63" s="23"/>
      <c r="D63" s="24" t="s">
        <v>56</v>
      </c>
      <c r="E63" s="24" t="s">
        <v>57</v>
      </c>
      <c r="F63" s="24">
        <v>983</v>
      </c>
      <c r="G63" s="72" t="s">
        <v>58</v>
      </c>
      <c r="H63" s="24">
        <v>12</v>
      </c>
      <c r="I63" s="24">
        <v>121</v>
      </c>
      <c r="J63" s="25" t="s">
        <v>60</v>
      </c>
      <c r="K63" s="26">
        <v>1370100</v>
      </c>
      <c r="L63" s="27" t="s">
        <v>42</v>
      </c>
      <c r="M63" s="26">
        <v>1356106.77</v>
      </c>
      <c r="N63" s="27" t="s">
        <v>42</v>
      </c>
      <c r="O63" s="27" t="s">
        <v>42</v>
      </c>
      <c r="P63" s="28">
        <f t="shared" si="5"/>
        <v>1356106.77</v>
      </c>
      <c r="Q63" s="16">
        <f t="shared" si="4"/>
        <v>13993.229999999981</v>
      </c>
      <c r="R63" s="34" t="s">
        <v>42</v>
      </c>
    </row>
    <row r="64" spans="1:18" s="13" customFormat="1" ht="22.35" customHeight="1" outlineLevel="1" thickBot="1" x14ac:dyDescent="0.25">
      <c r="A64" s="122" t="s">
        <v>61</v>
      </c>
      <c r="B64" s="122"/>
      <c r="C64" s="23"/>
      <c r="D64" s="24" t="s">
        <v>56</v>
      </c>
      <c r="E64" s="24" t="s">
        <v>57</v>
      </c>
      <c r="F64" s="24">
        <v>983</v>
      </c>
      <c r="G64" s="72" t="s">
        <v>58</v>
      </c>
      <c r="H64" s="24">
        <v>12</v>
      </c>
      <c r="I64" s="24">
        <v>121</v>
      </c>
      <c r="J64" s="25" t="s">
        <v>62</v>
      </c>
      <c r="K64" s="26">
        <v>437024</v>
      </c>
      <c r="L64" s="27" t="s">
        <v>42</v>
      </c>
      <c r="M64" s="26">
        <v>437017.71</v>
      </c>
      <c r="N64" s="27" t="s">
        <v>42</v>
      </c>
      <c r="O64" s="27" t="s">
        <v>42</v>
      </c>
      <c r="P64" s="28">
        <f t="shared" si="5"/>
        <v>437017.71</v>
      </c>
      <c r="Q64" s="16">
        <f t="shared" si="4"/>
        <v>6.2899999999790452</v>
      </c>
      <c r="R64" s="34" t="s">
        <v>42</v>
      </c>
    </row>
    <row r="65" spans="1:18" s="13" customFormat="1" ht="34.5" customHeight="1" outlineLevel="1" thickBot="1" x14ac:dyDescent="0.25">
      <c r="A65" s="122" t="s">
        <v>79</v>
      </c>
      <c r="B65" s="122"/>
      <c r="C65" s="23"/>
      <c r="D65" s="72" t="s">
        <v>56</v>
      </c>
      <c r="E65" s="72" t="s">
        <v>57</v>
      </c>
      <c r="F65" s="72" t="s">
        <v>125</v>
      </c>
      <c r="G65" s="72" t="s">
        <v>58</v>
      </c>
      <c r="H65" s="72" t="s">
        <v>126</v>
      </c>
      <c r="I65" s="72" t="s">
        <v>127</v>
      </c>
      <c r="J65" s="73" t="s">
        <v>80</v>
      </c>
      <c r="K65" s="26">
        <v>17425</v>
      </c>
      <c r="L65" s="27"/>
      <c r="M65" s="26">
        <v>17425</v>
      </c>
      <c r="N65" s="27"/>
      <c r="O65" s="27"/>
      <c r="P65" s="28">
        <f t="shared" si="5"/>
        <v>17425</v>
      </c>
      <c r="Q65" s="16">
        <f t="shared" si="4"/>
        <v>0</v>
      </c>
      <c r="R65" s="34"/>
    </row>
    <row r="66" spans="1:18" s="13" customFormat="1" ht="36.75" customHeight="1" outlineLevel="1" thickBot="1" x14ac:dyDescent="0.25">
      <c r="A66" s="122" t="s">
        <v>79</v>
      </c>
      <c r="B66" s="122"/>
      <c r="C66" s="23"/>
      <c r="D66" s="72" t="s">
        <v>56</v>
      </c>
      <c r="E66" s="72" t="s">
        <v>57</v>
      </c>
      <c r="F66" s="72" t="s">
        <v>125</v>
      </c>
      <c r="G66" s="72" t="s">
        <v>58</v>
      </c>
      <c r="H66" s="72" t="s">
        <v>128</v>
      </c>
      <c r="I66" s="72" t="s">
        <v>127</v>
      </c>
      <c r="J66" s="73" t="s">
        <v>80</v>
      </c>
      <c r="K66" s="26">
        <v>66132</v>
      </c>
      <c r="L66" s="27"/>
      <c r="M66" s="26">
        <v>66132</v>
      </c>
      <c r="N66" s="27"/>
      <c r="O66" s="27"/>
      <c r="P66" s="28">
        <f t="shared" si="5"/>
        <v>66132</v>
      </c>
      <c r="Q66" s="16">
        <f t="shared" si="4"/>
        <v>0</v>
      </c>
      <c r="R66" s="34"/>
    </row>
    <row r="67" spans="1:18" s="13" customFormat="1" ht="36" customHeight="1" outlineLevel="1" thickBot="1" x14ac:dyDescent="0.25">
      <c r="A67" s="122" t="s">
        <v>79</v>
      </c>
      <c r="B67" s="122"/>
      <c r="C67" s="23"/>
      <c r="D67" s="72" t="s">
        <v>56</v>
      </c>
      <c r="E67" s="72" t="s">
        <v>57</v>
      </c>
      <c r="F67" s="72" t="s">
        <v>125</v>
      </c>
      <c r="G67" s="72" t="s">
        <v>58</v>
      </c>
      <c r="H67" s="72" t="s">
        <v>129</v>
      </c>
      <c r="I67" s="72" t="s">
        <v>127</v>
      </c>
      <c r="J67" s="73" t="s">
        <v>80</v>
      </c>
      <c r="K67" s="26">
        <v>98823</v>
      </c>
      <c r="L67" s="27"/>
      <c r="M67" s="26">
        <v>98823</v>
      </c>
      <c r="N67" s="27"/>
      <c r="O67" s="27"/>
      <c r="P67" s="28">
        <f t="shared" si="5"/>
        <v>98823</v>
      </c>
      <c r="Q67" s="16">
        <f t="shared" si="4"/>
        <v>0</v>
      </c>
      <c r="R67" s="34"/>
    </row>
    <row r="68" spans="1:18" s="13" customFormat="1" ht="36" customHeight="1" outlineLevel="1" thickBot="1" x14ac:dyDescent="0.25">
      <c r="A68" s="122" t="s">
        <v>79</v>
      </c>
      <c r="B68" s="122"/>
      <c r="C68" s="23"/>
      <c r="D68" s="72" t="s">
        <v>56</v>
      </c>
      <c r="E68" s="72" t="s">
        <v>57</v>
      </c>
      <c r="F68" s="72" t="s">
        <v>125</v>
      </c>
      <c r="G68" s="72" t="s">
        <v>58</v>
      </c>
      <c r="H68" s="72" t="s">
        <v>131</v>
      </c>
      <c r="I68" s="72" t="s">
        <v>127</v>
      </c>
      <c r="J68" s="73" t="s">
        <v>80</v>
      </c>
      <c r="K68" s="26">
        <v>23688</v>
      </c>
      <c r="L68" s="27"/>
      <c r="M68" s="26">
        <v>23688</v>
      </c>
      <c r="N68" s="27"/>
      <c r="O68" s="27"/>
      <c r="P68" s="28">
        <f t="shared" si="5"/>
        <v>23688</v>
      </c>
      <c r="Q68" s="16">
        <f t="shared" si="4"/>
        <v>0</v>
      </c>
      <c r="R68" s="34"/>
    </row>
    <row r="69" spans="1:18" s="13" customFormat="1" ht="32.85" customHeight="1" outlineLevel="1" thickBot="1" x14ac:dyDescent="0.25">
      <c r="A69" s="123" t="s">
        <v>79</v>
      </c>
      <c r="B69" s="124"/>
      <c r="C69" s="23"/>
      <c r="D69" s="72" t="s">
        <v>56</v>
      </c>
      <c r="E69" s="72" t="s">
        <v>57</v>
      </c>
      <c r="F69" s="72" t="s">
        <v>125</v>
      </c>
      <c r="G69" s="72" t="s">
        <v>58</v>
      </c>
      <c r="H69" s="72" t="s">
        <v>130</v>
      </c>
      <c r="I69" s="72" t="s">
        <v>127</v>
      </c>
      <c r="J69" s="73" t="s">
        <v>80</v>
      </c>
      <c r="K69" s="26">
        <v>33226.46</v>
      </c>
      <c r="L69" s="27" t="s">
        <v>42</v>
      </c>
      <c r="M69" s="26">
        <v>33226.46</v>
      </c>
      <c r="N69" s="27" t="s">
        <v>42</v>
      </c>
      <c r="O69" s="27" t="s">
        <v>42</v>
      </c>
      <c r="P69" s="28">
        <f t="shared" si="5"/>
        <v>33226.46</v>
      </c>
      <c r="Q69" s="16">
        <f t="shared" si="4"/>
        <v>0</v>
      </c>
      <c r="R69" s="34" t="s">
        <v>42</v>
      </c>
    </row>
    <row r="70" spans="1:18" s="13" customFormat="1" ht="27.75" customHeight="1" outlineLevel="1" thickBot="1" x14ac:dyDescent="0.25">
      <c r="A70" s="122" t="s">
        <v>77</v>
      </c>
      <c r="B70" s="122"/>
      <c r="C70" s="23"/>
      <c r="D70" s="72" t="s">
        <v>56</v>
      </c>
      <c r="E70" s="72" t="s">
        <v>57</v>
      </c>
      <c r="F70" s="72" t="s">
        <v>125</v>
      </c>
      <c r="G70" s="72" t="s">
        <v>132</v>
      </c>
      <c r="H70" s="72" t="s">
        <v>133</v>
      </c>
      <c r="I70" s="72" t="s">
        <v>134</v>
      </c>
      <c r="J70" s="73" t="s">
        <v>78</v>
      </c>
      <c r="K70" s="26">
        <v>1000</v>
      </c>
      <c r="L70" s="27"/>
      <c r="M70" s="26">
        <v>1000</v>
      </c>
      <c r="N70" s="27"/>
      <c r="O70" s="27"/>
      <c r="P70" s="28">
        <f t="shared" si="5"/>
        <v>1000</v>
      </c>
      <c r="Q70" s="16">
        <f t="shared" si="4"/>
        <v>0</v>
      </c>
      <c r="R70" s="34"/>
    </row>
    <row r="71" spans="1:18" s="13" customFormat="1" ht="13.5" customHeight="1" outlineLevel="1" thickBot="1" x14ac:dyDescent="0.25">
      <c r="A71" s="122" t="s">
        <v>73</v>
      </c>
      <c r="B71" s="122"/>
      <c r="C71" s="23"/>
      <c r="D71" s="72" t="s">
        <v>56</v>
      </c>
      <c r="E71" s="72" t="s">
        <v>135</v>
      </c>
      <c r="F71" s="72" t="s">
        <v>125</v>
      </c>
      <c r="G71" s="72" t="s">
        <v>86</v>
      </c>
      <c r="H71" s="72" t="s">
        <v>136</v>
      </c>
      <c r="I71" s="72" t="s">
        <v>134</v>
      </c>
      <c r="J71" s="73" t="s">
        <v>74</v>
      </c>
      <c r="K71" s="26">
        <v>120000</v>
      </c>
      <c r="L71" s="27"/>
      <c r="M71" s="26">
        <v>120000</v>
      </c>
      <c r="N71" s="27"/>
      <c r="O71" s="27"/>
      <c r="P71" s="28">
        <f t="shared" si="5"/>
        <v>120000</v>
      </c>
      <c r="Q71" s="16">
        <f t="shared" si="4"/>
        <v>0</v>
      </c>
      <c r="R71" s="34"/>
    </row>
    <row r="72" spans="1:18" s="13" customFormat="1" ht="11.85" customHeight="1" outlineLevel="1" thickBot="1" x14ac:dyDescent="0.25">
      <c r="A72" s="122" t="s">
        <v>73</v>
      </c>
      <c r="B72" s="122"/>
      <c r="C72" s="23"/>
      <c r="D72" s="24" t="s">
        <v>56</v>
      </c>
      <c r="E72" s="24" t="s">
        <v>81</v>
      </c>
      <c r="F72" s="24">
        <v>999</v>
      </c>
      <c r="G72" s="72" t="s">
        <v>86</v>
      </c>
      <c r="H72" s="72" t="s">
        <v>86</v>
      </c>
      <c r="I72" s="24">
        <v>870</v>
      </c>
      <c r="J72" s="25" t="s">
        <v>74</v>
      </c>
      <c r="K72" s="26">
        <v>30000</v>
      </c>
      <c r="L72" s="27" t="s">
        <v>42</v>
      </c>
      <c r="M72" s="27"/>
      <c r="N72" s="27" t="s">
        <v>42</v>
      </c>
      <c r="O72" s="27" t="s">
        <v>42</v>
      </c>
      <c r="P72" s="28">
        <f t="shared" si="5"/>
        <v>0</v>
      </c>
      <c r="Q72" s="16">
        <f t="shared" si="4"/>
        <v>30000</v>
      </c>
      <c r="R72" s="34" t="s">
        <v>42</v>
      </c>
    </row>
    <row r="73" spans="1:18" s="13" customFormat="1" ht="11.85" customHeight="1" outlineLevel="1" thickBot="1" x14ac:dyDescent="0.25">
      <c r="A73" s="159" t="s">
        <v>137</v>
      </c>
      <c r="B73" s="122"/>
      <c r="C73" s="23"/>
      <c r="D73" s="24" t="s">
        <v>56</v>
      </c>
      <c r="E73" s="24" t="s">
        <v>83</v>
      </c>
      <c r="F73" s="24">
        <v>999</v>
      </c>
      <c r="G73" s="72" t="s">
        <v>86</v>
      </c>
      <c r="H73" s="72" t="s">
        <v>90</v>
      </c>
      <c r="I73" s="24">
        <v>831</v>
      </c>
      <c r="J73" s="25">
        <v>290</v>
      </c>
      <c r="K73" s="26">
        <v>600000</v>
      </c>
      <c r="L73" s="27" t="s">
        <v>42</v>
      </c>
      <c r="M73" s="26">
        <v>599829</v>
      </c>
      <c r="N73" s="27" t="s">
        <v>42</v>
      </c>
      <c r="O73" s="27" t="s">
        <v>42</v>
      </c>
      <c r="P73" s="28">
        <f t="shared" si="5"/>
        <v>599829</v>
      </c>
      <c r="Q73" s="16">
        <f t="shared" si="4"/>
        <v>171</v>
      </c>
      <c r="R73" s="34" t="s">
        <v>42</v>
      </c>
    </row>
    <row r="74" spans="1:18" s="13" customFormat="1" ht="11.85" customHeight="1" outlineLevel="1" thickBot="1" x14ac:dyDescent="0.25">
      <c r="A74" s="107" t="s">
        <v>138</v>
      </c>
      <c r="B74" s="108"/>
      <c r="C74" s="23"/>
      <c r="D74" s="72" t="s">
        <v>56</v>
      </c>
      <c r="E74" s="72" t="s">
        <v>83</v>
      </c>
      <c r="F74" s="72" t="s">
        <v>125</v>
      </c>
      <c r="G74" s="72" t="s">
        <v>86</v>
      </c>
      <c r="H74" s="72" t="s">
        <v>123</v>
      </c>
      <c r="I74" s="72" t="s">
        <v>134</v>
      </c>
      <c r="J74" s="73" t="s">
        <v>72</v>
      </c>
      <c r="K74" s="26">
        <v>196200</v>
      </c>
      <c r="L74" s="27"/>
      <c r="M74" s="78">
        <v>183976.52</v>
      </c>
      <c r="N74" s="27"/>
      <c r="O74" s="27"/>
      <c r="P74" s="28">
        <f t="shared" si="5"/>
        <v>183976.52</v>
      </c>
      <c r="Q74" s="16">
        <f t="shared" si="4"/>
        <v>12223.48000000001</v>
      </c>
      <c r="R74" s="34"/>
    </row>
    <row r="75" spans="1:18" s="13" customFormat="1" ht="11.85" customHeight="1" outlineLevel="1" thickBot="1" x14ac:dyDescent="0.25">
      <c r="A75" s="122" t="s">
        <v>73</v>
      </c>
      <c r="B75" s="122"/>
      <c r="C75" s="23"/>
      <c r="D75" s="24" t="s">
        <v>56</v>
      </c>
      <c r="E75" s="24" t="s">
        <v>83</v>
      </c>
      <c r="F75" s="24">
        <v>999</v>
      </c>
      <c r="G75" s="72" t="s">
        <v>86</v>
      </c>
      <c r="H75" s="72" t="s">
        <v>232</v>
      </c>
      <c r="I75" s="24">
        <v>244</v>
      </c>
      <c r="J75" s="25" t="s">
        <v>74</v>
      </c>
      <c r="K75" s="26">
        <v>20000</v>
      </c>
      <c r="L75" s="27" t="s">
        <v>42</v>
      </c>
      <c r="M75" s="26">
        <v>20000</v>
      </c>
      <c r="N75" s="27" t="s">
        <v>42</v>
      </c>
      <c r="O75" s="27" t="s">
        <v>42</v>
      </c>
      <c r="P75" s="28">
        <f t="shared" si="5"/>
        <v>20000</v>
      </c>
      <c r="Q75" s="16">
        <f t="shared" si="4"/>
        <v>0</v>
      </c>
      <c r="R75" s="34" t="s">
        <v>42</v>
      </c>
    </row>
    <row r="76" spans="1:18" s="13" customFormat="1" ht="11.85" customHeight="1" outlineLevel="1" thickBot="1" x14ac:dyDescent="0.25">
      <c r="A76" s="122" t="s">
        <v>55</v>
      </c>
      <c r="B76" s="122"/>
      <c r="C76" s="23"/>
      <c r="D76" s="24" t="s">
        <v>56</v>
      </c>
      <c r="E76" s="24" t="s">
        <v>84</v>
      </c>
      <c r="F76" s="24">
        <v>999</v>
      </c>
      <c r="G76" s="72" t="s">
        <v>139</v>
      </c>
      <c r="H76" s="72" t="s">
        <v>140</v>
      </c>
      <c r="I76" s="24">
        <v>121</v>
      </c>
      <c r="J76" s="25" t="s">
        <v>60</v>
      </c>
      <c r="K76" s="26">
        <v>70098</v>
      </c>
      <c r="L76" s="27" t="s">
        <v>42</v>
      </c>
      <c r="M76" s="26">
        <v>70098</v>
      </c>
      <c r="N76" s="27" t="s">
        <v>42</v>
      </c>
      <c r="O76" s="27" t="s">
        <v>42</v>
      </c>
      <c r="P76" s="28">
        <f t="shared" si="5"/>
        <v>70098</v>
      </c>
      <c r="Q76" s="16">
        <f t="shared" si="4"/>
        <v>0</v>
      </c>
      <c r="R76" s="34" t="s">
        <v>42</v>
      </c>
    </row>
    <row r="77" spans="1:18" s="13" customFormat="1" ht="22.35" customHeight="1" outlineLevel="1" thickBot="1" x14ac:dyDescent="0.25">
      <c r="A77" s="122" t="s">
        <v>61</v>
      </c>
      <c r="B77" s="122"/>
      <c r="C77" s="23"/>
      <c r="D77" s="24" t="s">
        <v>56</v>
      </c>
      <c r="E77" s="24" t="s">
        <v>84</v>
      </c>
      <c r="F77" s="24">
        <v>999</v>
      </c>
      <c r="G77" s="72" t="s">
        <v>139</v>
      </c>
      <c r="H77" s="72" t="s">
        <v>140</v>
      </c>
      <c r="I77" s="24">
        <v>121</v>
      </c>
      <c r="J77" s="25" t="s">
        <v>62</v>
      </c>
      <c r="K77" s="26">
        <v>21170</v>
      </c>
      <c r="L77" s="27" t="s">
        <v>42</v>
      </c>
      <c r="M77" s="26">
        <v>21170</v>
      </c>
      <c r="N77" s="27" t="s">
        <v>42</v>
      </c>
      <c r="O77" s="27" t="s">
        <v>42</v>
      </c>
      <c r="P77" s="28">
        <f t="shared" si="5"/>
        <v>21170</v>
      </c>
      <c r="Q77" s="16">
        <f t="shared" si="4"/>
        <v>0</v>
      </c>
      <c r="R77" s="34" t="s">
        <v>42</v>
      </c>
    </row>
    <row r="78" spans="1:18" s="13" customFormat="1" ht="11.85" customHeight="1" outlineLevel="1" thickBot="1" x14ac:dyDescent="0.25">
      <c r="A78" s="122" t="s">
        <v>63</v>
      </c>
      <c r="B78" s="122"/>
      <c r="C78" s="23"/>
      <c r="D78" s="24" t="s">
        <v>56</v>
      </c>
      <c r="E78" s="24" t="s">
        <v>84</v>
      </c>
      <c r="F78" s="24">
        <v>999</v>
      </c>
      <c r="G78" s="72" t="s">
        <v>139</v>
      </c>
      <c r="H78" s="72" t="s">
        <v>140</v>
      </c>
      <c r="I78" s="24">
        <v>244</v>
      </c>
      <c r="J78" s="25" t="s">
        <v>64</v>
      </c>
      <c r="K78" s="35">
        <v>990</v>
      </c>
      <c r="L78" s="27" t="s">
        <v>42</v>
      </c>
      <c r="M78" s="35">
        <v>990</v>
      </c>
      <c r="N78" s="27" t="s">
        <v>42</v>
      </c>
      <c r="O78" s="27" t="s">
        <v>42</v>
      </c>
      <c r="P78" s="28">
        <f t="shared" si="5"/>
        <v>990</v>
      </c>
      <c r="Q78" s="16">
        <f t="shared" si="4"/>
        <v>0</v>
      </c>
      <c r="R78" s="34" t="s">
        <v>42</v>
      </c>
    </row>
    <row r="79" spans="1:18" s="13" customFormat="1" ht="11.85" customHeight="1" outlineLevel="1" thickBot="1" x14ac:dyDescent="0.25">
      <c r="A79" s="122" t="s">
        <v>65</v>
      </c>
      <c r="B79" s="122"/>
      <c r="C79" s="23"/>
      <c r="D79" s="24" t="s">
        <v>56</v>
      </c>
      <c r="E79" s="24" t="s">
        <v>84</v>
      </c>
      <c r="F79" s="24">
        <v>999</v>
      </c>
      <c r="G79" s="24">
        <v>51</v>
      </c>
      <c r="H79" s="72" t="s">
        <v>141</v>
      </c>
      <c r="I79" s="24">
        <v>244</v>
      </c>
      <c r="J79" s="25" t="s">
        <v>66</v>
      </c>
      <c r="K79" s="26">
        <v>3190</v>
      </c>
      <c r="L79" s="27" t="s">
        <v>42</v>
      </c>
      <c r="M79" s="26">
        <v>3190</v>
      </c>
      <c r="N79" s="27" t="s">
        <v>42</v>
      </c>
      <c r="O79" s="27" t="s">
        <v>42</v>
      </c>
      <c r="P79" s="28">
        <f t="shared" si="5"/>
        <v>3190</v>
      </c>
      <c r="Q79" s="16">
        <f t="shared" si="4"/>
        <v>0</v>
      </c>
      <c r="R79" s="34" t="s">
        <v>42</v>
      </c>
    </row>
    <row r="80" spans="1:18" s="13" customFormat="1" ht="22.35" customHeight="1" outlineLevel="1" thickBot="1" x14ac:dyDescent="0.25">
      <c r="A80" s="122" t="s">
        <v>77</v>
      </c>
      <c r="B80" s="122"/>
      <c r="C80" s="23"/>
      <c r="D80" s="24" t="s">
        <v>56</v>
      </c>
      <c r="E80" s="24" t="s">
        <v>84</v>
      </c>
      <c r="F80" s="24">
        <v>999</v>
      </c>
      <c r="G80" s="24">
        <v>51</v>
      </c>
      <c r="H80" s="72" t="s">
        <v>140</v>
      </c>
      <c r="I80" s="24">
        <v>244</v>
      </c>
      <c r="J80" s="25" t="s">
        <v>78</v>
      </c>
      <c r="K80" s="26">
        <v>3462</v>
      </c>
      <c r="L80" s="27" t="s">
        <v>42</v>
      </c>
      <c r="M80" s="26">
        <v>3462</v>
      </c>
      <c r="N80" s="27" t="s">
        <v>42</v>
      </c>
      <c r="O80" s="27" t="s">
        <v>42</v>
      </c>
      <c r="P80" s="28">
        <f t="shared" si="5"/>
        <v>3462</v>
      </c>
      <c r="Q80" s="16">
        <f t="shared" si="4"/>
        <v>0</v>
      </c>
      <c r="R80" s="34" t="s">
        <v>42</v>
      </c>
    </row>
    <row r="81" spans="1:18" s="13" customFormat="1" ht="22.5" customHeight="1" outlineLevel="1" thickBot="1" x14ac:dyDescent="0.25">
      <c r="A81" s="122" t="s">
        <v>77</v>
      </c>
      <c r="B81" s="122"/>
      <c r="C81" s="23"/>
      <c r="D81" s="72" t="s">
        <v>56</v>
      </c>
      <c r="E81" s="72" t="s">
        <v>85</v>
      </c>
      <c r="F81" s="72" t="s">
        <v>142</v>
      </c>
      <c r="G81" s="72" t="s">
        <v>86</v>
      </c>
      <c r="H81" s="72" t="s">
        <v>143</v>
      </c>
      <c r="I81" s="72" t="s">
        <v>134</v>
      </c>
      <c r="J81" s="73" t="s">
        <v>78</v>
      </c>
      <c r="K81" s="26">
        <v>90000</v>
      </c>
      <c r="L81" s="27"/>
      <c r="M81" s="27">
        <v>89540</v>
      </c>
      <c r="N81" s="27"/>
      <c r="O81" s="27"/>
      <c r="P81" s="28">
        <f t="shared" si="5"/>
        <v>89540</v>
      </c>
      <c r="Q81" s="16">
        <f t="shared" si="4"/>
        <v>460</v>
      </c>
      <c r="R81" s="34"/>
    </row>
    <row r="82" spans="1:18" s="13" customFormat="1" ht="15" customHeight="1" outlineLevel="1" thickBot="1" x14ac:dyDescent="0.25">
      <c r="A82" s="122" t="s">
        <v>71</v>
      </c>
      <c r="B82" s="122"/>
      <c r="C82" s="23"/>
      <c r="D82" s="72" t="s">
        <v>56</v>
      </c>
      <c r="E82" s="72" t="s">
        <v>85</v>
      </c>
      <c r="F82" s="72" t="s">
        <v>142</v>
      </c>
      <c r="G82" s="72" t="s">
        <v>86</v>
      </c>
      <c r="H82" s="72" t="s">
        <v>140</v>
      </c>
      <c r="I82" s="72" t="s">
        <v>134</v>
      </c>
      <c r="J82" s="73" t="s">
        <v>72</v>
      </c>
      <c r="K82" s="26">
        <v>2500</v>
      </c>
      <c r="L82" s="27"/>
      <c r="M82" s="27"/>
      <c r="N82" s="27"/>
      <c r="O82" s="27"/>
      <c r="P82" s="28">
        <f t="shared" si="5"/>
        <v>0</v>
      </c>
      <c r="Q82" s="16">
        <f t="shared" si="4"/>
        <v>2500</v>
      </c>
      <c r="R82" s="34"/>
    </row>
    <row r="83" spans="1:18" s="13" customFormat="1" ht="24" customHeight="1" outlineLevel="1" thickBot="1" x14ac:dyDescent="0.25">
      <c r="A83" s="122" t="s">
        <v>77</v>
      </c>
      <c r="B83" s="122"/>
      <c r="C83" s="23"/>
      <c r="D83" s="72" t="s">
        <v>56</v>
      </c>
      <c r="E83" s="72" t="s">
        <v>85</v>
      </c>
      <c r="F83" s="72" t="s">
        <v>142</v>
      </c>
      <c r="G83" s="72" t="s">
        <v>86</v>
      </c>
      <c r="H83" s="72" t="s">
        <v>140</v>
      </c>
      <c r="I83" s="72" t="s">
        <v>134</v>
      </c>
      <c r="J83" s="73" t="s">
        <v>78</v>
      </c>
      <c r="K83" s="26">
        <v>2500</v>
      </c>
      <c r="L83" s="27"/>
      <c r="M83" s="27"/>
      <c r="N83" s="27"/>
      <c r="O83" s="27"/>
      <c r="P83" s="28">
        <f t="shared" si="5"/>
        <v>0</v>
      </c>
      <c r="Q83" s="16">
        <f t="shared" si="4"/>
        <v>2500</v>
      </c>
      <c r="R83" s="34"/>
    </row>
    <row r="84" spans="1:18" s="13" customFormat="1" ht="24.75" customHeight="1" outlineLevel="1" thickBot="1" x14ac:dyDescent="0.25">
      <c r="A84" s="122" t="s">
        <v>77</v>
      </c>
      <c r="B84" s="122"/>
      <c r="C84" s="23"/>
      <c r="D84" s="71" t="s">
        <v>56</v>
      </c>
      <c r="E84" s="71" t="s">
        <v>85</v>
      </c>
      <c r="F84" s="71">
        <v>214</v>
      </c>
      <c r="G84" s="72" t="s">
        <v>86</v>
      </c>
      <c r="H84" s="72" t="s">
        <v>144</v>
      </c>
      <c r="I84" s="71">
        <v>244</v>
      </c>
      <c r="J84" s="79">
        <v>340</v>
      </c>
      <c r="K84" s="26">
        <v>45000</v>
      </c>
      <c r="L84" s="27" t="s">
        <v>42</v>
      </c>
      <c r="M84" s="26"/>
      <c r="N84" s="27" t="s">
        <v>42</v>
      </c>
      <c r="O84" s="27" t="s">
        <v>42</v>
      </c>
      <c r="P84" s="28">
        <f t="shared" si="5"/>
        <v>0</v>
      </c>
      <c r="Q84" s="16">
        <f t="shared" si="4"/>
        <v>45000</v>
      </c>
      <c r="R84" s="34" t="s">
        <v>42</v>
      </c>
    </row>
    <row r="85" spans="1:18" s="13" customFormat="1" ht="24.75" customHeight="1" outlineLevel="1" thickBot="1" x14ac:dyDescent="0.25">
      <c r="A85" s="122" t="s">
        <v>77</v>
      </c>
      <c r="B85" s="122"/>
      <c r="C85" s="23"/>
      <c r="D85" s="72" t="s">
        <v>56</v>
      </c>
      <c r="E85" s="72" t="s">
        <v>85</v>
      </c>
      <c r="F85" s="72" t="s">
        <v>125</v>
      </c>
      <c r="G85" s="72" t="s">
        <v>86</v>
      </c>
      <c r="H85" s="72" t="s">
        <v>145</v>
      </c>
      <c r="I85" s="72" t="s">
        <v>134</v>
      </c>
      <c r="J85" s="73" t="s">
        <v>78</v>
      </c>
      <c r="K85" s="26">
        <v>10000</v>
      </c>
      <c r="L85" s="27"/>
      <c r="M85" s="26"/>
      <c r="N85" s="27"/>
      <c r="O85" s="27"/>
      <c r="P85" s="28">
        <f t="shared" si="5"/>
        <v>0</v>
      </c>
      <c r="Q85" s="16">
        <f t="shared" si="4"/>
        <v>10000</v>
      </c>
      <c r="R85" s="34"/>
    </row>
    <row r="86" spans="1:18" s="13" customFormat="1" ht="22.35" customHeight="1" outlineLevel="1" thickBot="1" x14ac:dyDescent="0.25">
      <c r="A86" s="122" t="s">
        <v>69</v>
      </c>
      <c r="B86" s="122"/>
      <c r="C86" s="23"/>
      <c r="D86" s="71" t="s">
        <v>56</v>
      </c>
      <c r="E86" s="72" t="s">
        <v>146</v>
      </c>
      <c r="F86" s="72" t="s">
        <v>142</v>
      </c>
      <c r="G86" s="72" t="s">
        <v>86</v>
      </c>
      <c r="H86" s="72" t="s">
        <v>147</v>
      </c>
      <c r="I86" s="72" t="s">
        <v>134</v>
      </c>
      <c r="J86" s="79" t="s">
        <v>70</v>
      </c>
      <c r="K86" s="26">
        <v>45870</v>
      </c>
      <c r="L86" s="27"/>
      <c r="M86" s="27">
        <v>38350</v>
      </c>
      <c r="N86" s="27" t="s">
        <v>42</v>
      </c>
      <c r="O86" s="27" t="s">
        <v>42</v>
      </c>
      <c r="P86" s="28">
        <f t="shared" si="5"/>
        <v>38350</v>
      </c>
      <c r="Q86" s="16">
        <f t="shared" si="4"/>
        <v>7520</v>
      </c>
      <c r="R86" s="34" t="s">
        <v>42</v>
      </c>
    </row>
    <row r="87" spans="1:18" s="13" customFormat="1" ht="15" customHeight="1" outlineLevel="1" thickBot="1" x14ac:dyDescent="0.25">
      <c r="A87" s="122" t="s">
        <v>71</v>
      </c>
      <c r="B87" s="122"/>
      <c r="C87" s="23"/>
      <c r="D87" s="71" t="s">
        <v>56</v>
      </c>
      <c r="E87" s="72" t="s">
        <v>146</v>
      </c>
      <c r="F87" s="72" t="s">
        <v>142</v>
      </c>
      <c r="G87" s="72" t="s">
        <v>86</v>
      </c>
      <c r="H87" s="72" t="s">
        <v>147</v>
      </c>
      <c r="I87" s="72" t="s">
        <v>134</v>
      </c>
      <c r="J87" s="73" t="s">
        <v>72</v>
      </c>
      <c r="K87" s="26">
        <v>74386</v>
      </c>
      <c r="L87" s="27" t="s">
        <v>42</v>
      </c>
      <c r="M87" s="27">
        <v>52100</v>
      </c>
      <c r="N87" s="27" t="s">
        <v>42</v>
      </c>
      <c r="O87" s="27" t="s">
        <v>42</v>
      </c>
      <c r="P87" s="28">
        <f t="shared" si="5"/>
        <v>52100</v>
      </c>
      <c r="Q87" s="16">
        <f t="shared" si="4"/>
        <v>22286</v>
      </c>
      <c r="R87" s="34" t="s">
        <v>42</v>
      </c>
    </row>
    <row r="88" spans="1:18" s="13" customFormat="1" ht="22.35" customHeight="1" outlineLevel="1" thickBot="1" x14ac:dyDescent="0.25">
      <c r="A88" s="122" t="s">
        <v>75</v>
      </c>
      <c r="B88" s="122"/>
      <c r="C88" s="23"/>
      <c r="D88" s="71" t="s">
        <v>56</v>
      </c>
      <c r="E88" s="72" t="s">
        <v>146</v>
      </c>
      <c r="F88" s="72" t="s">
        <v>142</v>
      </c>
      <c r="G88" s="72" t="s">
        <v>86</v>
      </c>
      <c r="H88" s="72" t="s">
        <v>147</v>
      </c>
      <c r="I88" s="72" t="s">
        <v>134</v>
      </c>
      <c r="J88" s="73" t="s">
        <v>76</v>
      </c>
      <c r="K88" s="26">
        <v>49414</v>
      </c>
      <c r="L88" s="27" t="s">
        <v>42</v>
      </c>
      <c r="M88" s="27">
        <v>49414</v>
      </c>
      <c r="N88" s="27" t="s">
        <v>42</v>
      </c>
      <c r="O88" s="27" t="s">
        <v>42</v>
      </c>
      <c r="P88" s="28">
        <f t="shared" si="5"/>
        <v>49414</v>
      </c>
      <c r="Q88" s="16">
        <f t="shared" si="4"/>
        <v>0</v>
      </c>
      <c r="R88" s="34" t="s">
        <v>42</v>
      </c>
    </row>
    <row r="89" spans="1:18" s="13" customFormat="1" ht="22.35" customHeight="1" outlineLevel="1" thickBot="1" x14ac:dyDescent="0.25">
      <c r="A89" s="107" t="s">
        <v>239</v>
      </c>
      <c r="B89" s="111"/>
      <c r="C89" s="23"/>
      <c r="D89" s="72" t="s">
        <v>56</v>
      </c>
      <c r="E89" s="72" t="s">
        <v>146</v>
      </c>
      <c r="F89" s="72" t="s">
        <v>142</v>
      </c>
      <c r="G89" s="72" t="s">
        <v>86</v>
      </c>
      <c r="H89" s="72" t="s">
        <v>147</v>
      </c>
      <c r="I89" s="72" t="s">
        <v>134</v>
      </c>
      <c r="J89" s="73" t="s">
        <v>78</v>
      </c>
      <c r="K89" s="26">
        <v>10330</v>
      </c>
      <c r="L89" s="27"/>
      <c r="M89" s="27">
        <v>10330</v>
      </c>
      <c r="N89" s="27"/>
      <c r="O89" s="27"/>
      <c r="P89" s="28">
        <f t="shared" si="5"/>
        <v>10330</v>
      </c>
      <c r="Q89" s="16">
        <f t="shared" si="4"/>
        <v>0</v>
      </c>
      <c r="R89" s="34"/>
    </row>
    <row r="90" spans="1:18" s="13" customFormat="1" ht="24.75" customHeight="1" outlineLevel="1" thickBot="1" x14ac:dyDescent="0.25">
      <c r="A90" s="122" t="s">
        <v>69</v>
      </c>
      <c r="B90" s="122"/>
      <c r="C90" s="23"/>
      <c r="D90" s="71" t="s">
        <v>56</v>
      </c>
      <c r="E90" s="72" t="s">
        <v>87</v>
      </c>
      <c r="F90" s="72" t="s">
        <v>62</v>
      </c>
      <c r="G90" s="72" t="s">
        <v>82</v>
      </c>
      <c r="H90" s="72" t="s">
        <v>148</v>
      </c>
      <c r="I90" s="72" t="s">
        <v>149</v>
      </c>
      <c r="J90" s="73" t="s">
        <v>70</v>
      </c>
      <c r="K90" s="26">
        <v>1460300.74</v>
      </c>
      <c r="L90" s="27" t="s">
        <v>42</v>
      </c>
      <c r="M90" s="26">
        <v>627551.06999999995</v>
      </c>
      <c r="N90" s="27" t="s">
        <v>42</v>
      </c>
      <c r="O90" s="27" t="s">
        <v>42</v>
      </c>
      <c r="P90" s="28">
        <f t="shared" si="5"/>
        <v>627551.06999999995</v>
      </c>
      <c r="Q90" s="16">
        <f t="shared" si="4"/>
        <v>832749.67</v>
      </c>
      <c r="R90" s="34" t="s">
        <v>42</v>
      </c>
    </row>
    <row r="91" spans="1:18" s="13" customFormat="1" ht="24.75" customHeight="1" outlineLevel="1" thickBot="1" x14ac:dyDescent="0.25">
      <c r="A91" s="107" t="s">
        <v>71</v>
      </c>
      <c r="B91" s="111"/>
      <c r="C91" s="23"/>
      <c r="D91" s="72" t="s">
        <v>56</v>
      </c>
      <c r="E91" s="72" t="s">
        <v>87</v>
      </c>
      <c r="F91" s="72" t="s">
        <v>62</v>
      </c>
      <c r="G91" s="72" t="s">
        <v>82</v>
      </c>
      <c r="H91" s="72" t="s">
        <v>148</v>
      </c>
      <c r="I91" s="72" t="s">
        <v>149</v>
      </c>
      <c r="J91" s="73" t="s">
        <v>72</v>
      </c>
      <c r="K91" s="26">
        <v>38699.26</v>
      </c>
      <c r="L91" s="27"/>
      <c r="M91" s="26">
        <v>38699.26</v>
      </c>
      <c r="N91" s="27"/>
      <c r="O91" s="27"/>
      <c r="P91" s="28">
        <v>20207.259999999998</v>
      </c>
      <c r="Q91" s="16">
        <v>0</v>
      </c>
      <c r="R91" s="34"/>
    </row>
    <row r="92" spans="1:18" s="13" customFormat="1" ht="24.75" customHeight="1" outlineLevel="1" thickBot="1" x14ac:dyDescent="0.25">
      <c r="A92" s="122" t="s">
        <v>69</v>
      </c>
      <c r="B92" s="122"/>
      <c r="C92" s="23"/>
      <c r="D92" s="72" t="s">
        <v>56</v>
      </c>
      <c r="E92" s="72" t="s">
        <v>87</v>
      </c>
      <c r="F92" s="72" t="s">
        <v>62</v>
      </c>
      <c r="G92" s="72" t="s">
        <v>166</v>
      </c>
      <c r="H92" s="72" t="s">
        <v>88</v>
      </c>
      <c r="I92" s="72" t="s">
        <v>134</v>
      </c>
      <c r="J92" s="73" t="s">
        <v>70</v>
      </c>
      <c r="K92" s="26">
        <v>449648</v>
      </c>
      <c r="L92" s="27"/>
      <c r="M92" s="26">
        <v>449648</v>
      </c>
      <c r="N92" s="27"/>
      <c r="O92" s="27"/>
      <c r="P92" s="28">
        <v>0</v>
      </c>
      <c r="Q92" s="16">
        <v>449648</v>
      </c>
      <c r="R92" s="34"/>
    </row>
    <row r="93" spans="1:18" s="13" customFormat="1" ht="24.75" customHeight="1" outlineLevel="1" thickBot="1" x14ac:dyDescent="0.25">
      <c r="A93" s="122" t="s">
        <v>69</v>
      </c>
      <c r="B93" s="122"/>
      <c r="C93" s="23"/>
      <c r="D93" s="72" t="s">
        <v>56</v>
      </c>
      <c r="E93" s="72" t="s">
        <v>87</v>
      </c>
      <c r="F93" s="72" t="s">
        <v>62</v>
      </c>
      <c r="G93" s="72" t="s">
        <v>166</v>
      </c>
      <c r="H93" s="72" t="s">
        <v>148</v>
      </c>
      <c r="I93" s="72" t="s">
        <v>134</v>
      </c>
      <c r="J93" s="73" t="s">
        <v>70</v>
      </c>
      <c r="K93" s="26">
        <v>518265</v>
      </c>
      <c r="L93" s="27"/>
      <c r="M93" s="26">
        <v>518265</v>
      </c>
      <c r="N93" s="27"/>
      <c r="O93" s="27"/>
      <c r="P93" s="28">
        <v>0</v>
      </c>
      <c r="Q93" s="16">
        <v>518265</v>
      </c>
      <c r="R93" s="34"/>
    </row>
    <row r="94" spans="1:18" s="13" customFormat="1" ht="22.35" customHeight="1" outlineLevel="1" thickBot="1" x14ac:dyDescent="0.25">
      <c r="A94" s="164" t="s">
        <v>69</v>
      </c>
      <c r="B94" s="165"/>
      <c r="C94" s="23"/>
      <c r="D94" s="71" t="s">
        <v>56</v>
      </c>
      <c r="E94" s="71" t="s">
        <v>89</v>
      </c>
      <c r="F94" s="72" t="s">
        <v>150</v>
      </c>
      <c r="G94" s="72" t="s">
        <v>86</v>
      </c>
      <c r="H94" s="72" t="s">
        <v>151</v>
      </c>
      <c r="I94" s="72" t="s">
        <v>149</v>
      </c>
      <c r="J94" s="79" t="s">
        <v>70</v>
      </c>
      <c r="K94" s="26">
        <v>1960</v>
      </c>
      <c r="L94" s="27" t="s">
        <v>42</v>
      </c>
      <c r="M94" s="105">
        <v>0</v>
      </c>
      <c r="N94" s="27" t="s">
        <v>42</v>
      </c>
      <c r="O94" s="27" t="s">
        <v>42</v>
      </c>
      <c r="P94" s="28">
        <f t="shared" si="5"/>
        <v>0</v>
      </c>
      <c r="Q94" s="16">
        <f>K94-M94</f>
        <v>1960</v>
      </c>
      <c r="R94" s="34" t="s">
        <v>42</v>
      </c>
    </row>
    <row r="95" spans="1:18" s="13" customFormat="1" ht="22.35" customHeight="1" outlineLevel="1" thickBot="1" x14ac:dyDescent="0.25">
      <c r="A95" s="126" t="s">
        <v>69</v>
      </c>
      <c r="B95" s="179"/>
      <c r="C95" s="23"/>
      <c r="D95" s="71" t="s">
        <v>56</v>
      </c>
      <c r="E95" s="71" t="s">
        <v>89</v>
      </c>
      <c r="F95" s="72" t="s">
        <v>150</v>
      </c>
      <c r="G95" s="72" t="s">
        <v>86</v>
      </c>
      <c r="H95" s="72" t="s">
        <v>151</v>
      </c>
      <c r="I95" s="72" t="s">
        <v>134</v>
      </c>
      <c r="J95" s="79" t="s">
        <v>70</v>
      </c>
      <c r="K95" s="26">
        <v>156692.04</v>
      </c>
      <c r="L95" s="27"/>
      <c r="M95" s="105">
        <v>0</v>
      </c>
      <c r="N95" s="27"/>
      <c r="O95" s="27"/>
      <c r="P95" s="106">
        <f>M95</f>
        <v>0</v>
      </c>
      <c r="Q95" s="16">
        <f>K95-M95</f>
        <v>156692.04</v>
      </c>
      <c r="R95" s="34"/>
    </row>
    <row r="96" spans="1:18" s="13" customFormat="1" ht="35.25" customHeight="1" outlineLevel="1" thickBot="1" x14ac:dyDescent="0.25">
      <c r="A96" s="126" t="s">
        <v>240</v>
      </c>
      <c r="B96" s="127"/>
      <c r="C96" s="23"/>
      <c r="D96" s="72" t="s">
        <v>56</v>
      </c>
      <c r="E96" s="72" t="s">
        <v>89</v>
      </c>
      <c r="F96" s="72" t="s">
        <v>150</v>
      </c>
      <c r="G96" s="72" t="s">
        <v>90</v>
      </c>
      <c r="H96" s="72" t="s">
        <v>163</v>
      </c>
      <c r="I96" s="72" t="s">
        <v>134</v>
      </c>
      <c r="J96" s="73" t="s">
        <v>164</v>
      </c>
      <c r="K96" s="26">
        <v>1000000</v>
      </c>
      <c r="L96" s="27"/>
      <c r="M96" s="27">
        <v>1000000</v>
      </c>
      <c r="N96" s="27"/>
      <c r="O96" s="27"/>
      <c r="P96" s="28">
        <f t="shared" si="5"/>
        <v>1000000</v>
      </c>
      <c r="Q96" s="16">
        <f t="shared" si="4"/>
        <v>0</v>
      </c>
      <c r="R96" s="34"/>
    </row>
    <row r="97" spans="1:18" s="13" customFormat="1" ht="36.75" customHeight="1" outlineLevel="1" thickBot="1" x14ac:dyDescent="0.25">
      <c r="A97" s="126" t="s">
        <v>240</v>
      </c>
      <c r="B97" s="127"/>
      <c r="C97" s="23"/>
      <c r="D97" s="72" t="s">
        <v>56</v>
      </c>
      <c r="E97" s="72" t="s">
        <v>89</v>
      </c>
      <c r="F97" s="72" t="s">
        <v>150</v>
      </c>
      <c r="G97" s="72" t="s">
        <v>151</v>
      </c>
      <c r="H97" s="72" t="s">
        <v>88</v>
      </c>
      <c r="I97" s="72" t="s">
        <v>165</v>
      </c>
      <c r="J97" s="73" t="s">
        <v>164</v>
      </c>
      <c r="K97" s="26">
        <v>20000000</v>
      </c>
      <c r="L97" s="27"/>
      <c r="M97" s="27">
        <v>20000000</v>
      </c>
      <c r="N97" s="27"/>
      <c r="O97" s="27"/>
      <c r="P97" s="28">
        <f t="shared" si="5"/>
        <v>20000000</v>
      </c>
      <c r="Q97" s="16">
        <f t="shared" si="4"/>
        <v>0</v>
      </c>
      <c r="R97" s="34"/>
    </row>
    <row r="98" spans="1:18" s="13" customFormat="1" ht="36" customHeight="1" outlineLevel="1" thickBot="1" x14ac:dyDescent="0.25">
      <c r="A98" s="126" t="s">
        <v>240</v>
      </c>
      <c r="B98" s="127"/>
      <c r="C98" s="23"/>
      <c r="D98" s="72" t="s">
        <v>56</v>
      </c>
      <c r="E98" s="72" t="s">
        <v>89</v>
      </c>
      <c r="F98" s="72" t="s">
        <v>150</v>
      </c>
      <c r="G98" s="72" t="s">
        <v>166</v>
      </c>
      <c r="H98" s="72" t="s">
        <v>126</v>
      </c>
      <c r="I98" s="72" t="s">
        <v>165</v>
      </c>
      <c r="J98" s="73" t="s">
        <v>164</v>
      </c>
      <c r="K98" s="26">
        <v>109600</v>
      </c>
      <c r="L98" s="27"/>
      <c r="M98" s="27">
        <v>109600</v>
      </c>
      <c r="N98" s="27"/>
      <c r="O98" s="27"/>
      <c r="P98" s="28">
        <f t="shared" si="5"/>
        <v>109600</v>
      </c>
      <c r="Q98" s="16">
        <f t="shared" si="4"/>
        <v>0</v>
      </c>
      <c r="R98" s="34"/>
    </row>
    <row r="99" spans="1:18" s="13" customFormat="1" ht="22.35" customHeight="1" outlineLevel="1" thickBot="1" x14ac:dyDescent="0.25">
      <c r="A99" s="122" t="s">
        <v>69</v>
      </c>
      <c r="B99" s="122"/>
      <c r="C99" s="23"/>
      <c r="D99" s="72" t="s">
        <v>56</v>
      </c>
      <c r="E99" s="72" t="s">
        <v>92</v>
      </c>
      <c r="F99" s="72" t="s">
        <v>150</v>
      </c>
      <c r="G99" s="72" t="s">
        <v>86</v>
      </c>
      <c r="H99" s="72" t="s">
        <v>167</v>
      </c>
      <c r="I99" s="72" t="s">
        <v>134</v>
      </c>
      <c r="J99" s="73" t="s">
        <v>70</v>
      </c>
      <c r="K99" s="26">
        <v>87626</v>
      </c>
      <c r="L99" s="27"/>
      <c r="M99" s="27">
        <v>87625.29</v>
      </c>
      <c r="N99" s="27"/>
      <c r="O99" s="27"/>
      <c r="P99" s="28">
        <f t="shared" si="5"/>
        <v>87625.29</v>
      </c>
      <c r="Q99" s="16">
        <f t="shared" si="4"/>
        <v>0.71000000000640284</v>
      </c>
      <c r="R99" s="34"/>
    </row>
    <row r="100" spans="1:18" s="13" customFormat="1" ht="22.35" customHeight="1" outlineLevel="1" thickBot="1" x14ac:dyDescent="0.25">
      <c r="A100" s="107" t="s">
        <v>239</v>
      </c>
      <c r="B100" s="111"/>
      <c r="C100" s="23"/>
      <c r="D100" s="72" t="s">
        <v>56</v>
      </c>
      <c r="E100" s="72" t="s">
        <v>92</v>
      </c>
      <c r="F100" s="72" t="s">
        <v>150</v>
      </c>
      <c r="G100" s="72" t="s">
        <v>86</v>
      </c>
      <c r="H100" s="72" t="s">
        <v>167</v>
      </c>
      <c r="I100" s="72" t="s">
        <v>134</v>
      </c>
      <c r="J100" s="73" t="s">
        <v>78</v>
      </c>
      <c r="K100" s="26">
        <v>21250</v>
      </c>
      <c r="L100" s="27"/>
      <c r="M100" s="27">
        <v>21250</v>
      </c>
      <c r="N100" s="27"/>
      <c r="O100" s="27"/>
      <c r="P100" s="28">
        <f t="shared" si="5"/>
        <v>21250</v>
      </c>
      <c r="Q100" s="16">
        <f t="shared" si="4"/>
        <v>0</v>
      </c>
      <c r="R100" s="34"/>
    </row>
    <row r="101" spans="1:18" s="13" customFormat="1" ht="22.35" customHeight="1" outlineLevel="1" thickBot="1" x14ac:dyDescent="0.25">
      <c r="A101" s="122" t="s">
        <v>69</v>
      </c>
      <c r="B101" s="122"/>
      <c r="C101" s="23"/>
      <c r="D101" s="71" t="s">
        <v>56</v>
      </c>
      <c r="E101" s="71" t="s">
        <v>92</v>
      </c>
      <c r="F101" s="72" t="s">
        <v>150</v>
      </c>
      <c r="G101" s="72" t="s">
        <v>86</v>
      </c>
      <c r="H101" s="72" t="s">
        <v>152</v>
      </c>
      <c r="I101" s="72" t="s">
        <v>134</v>
      </c>
      <c r="J101" s="79" t="s">
        <v>70</v>
      </c>
      <c r="K101" s="26">
        <v>82031.45</v>
      </c>
      <c r="L101" s="27" t="s">
        <v>42</v>
      </c>
      <c r="M101" s="26">
        <v>58281.45</v>
      </c>
      <c r="N101" s="27" t="s">
        <v>42</v>
      </c>
      <c r="O101" s="27" t="s">
        <v>42</v>
      </c>
      <c r="P101" s="28">
        <f t="shared" si="5"/>
        <v>58281.45</v>
      </c>
      <c r="Q101" s="16">
        <f t="shared" si="4"/>
        <v>23750</v>
      </c>
      <c r="R101" s="34" t="s">
        <v>42</v>
      </c>
    </row>
    <row r="102" spans="1:18" s="13" customFormat="1" ht="11.85" customHeight="1" outlineLevel="1" thickBot="1" x14ac:dyDescent="0.25">
      <c r="A102" s="122" t="s">
        <v>71</v>
      </c>
      <c r="B102" s="122"/>
      <c r="C102" s="23"/>
      <c r="D102" s="71" t="s">
        <v>56</v>
      </c>
      <c r="E102" s="71" t="s">
        <v>92</v>
      </c>
      <c r="F102" s="72" t="s">
        <v>150</v>
      </c>
      <c r="G102" s="72" t="s">
        <v>86</v>
      </c>
      <c r="H102" s="72" t="s">
        <v>152</v>
      </c>
      <c r="I102" s="72" t="s">
        <v>134</v>
      </c>
      <c r="J102" s="79" t="s">
        <v>72</v>
      </c>
      <c r="K102" s="26">
        <v>155000</v>
      </c>
      <c r="L102" s="27" t="s">
        <v>42</v>
      </c>
      <c r="M102" s="26">
        <v>155000</v>
      </c>
      <c r="N102" s="27" t="s">
        <v>42</v>
      </c>
      <c r="O102" s="27" t="s">
        <v>42</v>
      </c>
      <c r="P102" s="28">
        <f t="shared" si="5"/>
        <v>155000</v>
      </c>
      <c r="Q102" s="16">
        <f t="shared" si="4"/>
        <v>0</v>
      </c>
      <c r="R102" s="34" t="s">
        <v>42</v>
      </c>
    </row>
    <row r="103" spans="1:18" s="13" customFormat="1" ht="21.75" customHeight="1" outlineLevel="1" thickBot="1" x14ac:dyDescent="0.25">
      <c r="A103" s="122" t="s">
        <v>69</v>
      </c>
      <c r="B103" s="122"/>
      <c r="C103" s="23"/>
      <c r="D103" s="71" t="s">
        <v>56</v>
      </c>
      <c r="E103" s="71" t="s">
        <v>92</v>
      </c>
      <c r="F103" s="72" t="s">
        <v>150</v>
      </c>
      <c r="G103" s="72" t="s">
        <v>86</v>
      </c>
      <c r="H103" s="72" t="s">
        <v>153</v>
      </c>
      <c r="I103" s="72" t="s">
        <v>134</v>
      </c>
      <c r="J103" s="73" t="s">
        <v>70</v>
      </c>
      <c r="K103" s="26">
        <v>93189.55</v>
      </c>
      <c r="L103" s="27"/>
      <c r="M103" s="26">
        <v>93189.53</v>
      </c>
      <c r="N103" s="27"/>
      <c r="O103" s="27"/>
      <c r="P103" s="28">
        <f t="shared" si="5"/>
        <v>93189.53</v>
      </c>
      <c r="Q103" s="16">
        <f t="shared" si="4"/>
        <v>2.0000000004074536E-2</v>
      </c>
      <c r="R103" s="34"/>
    </row>
    <row r="104" spans="1:18" s="13" customFormat="1" ht="15" customHeight="1" outlineLevel="1" thickBot="1" x14ac:dyDescent="0.25">
      <c r="A104" s="122" t="s">
        <v>71</v>
      </c>
      <c r="B104" s="122"/>
      <c r="C104" s="23"/>
      <c r="D104" s="71" t="s">
        <v>56</v>
      </c>
      <c r="E104" s="71" t="s">
        <v>92</v>
      </c>
      <c r="F104" s="72" t="s">
        <v>150</v>
      </c>
      <c r="G104" s="72" t="s">
        <v>86</v>
      </c>
      <c r="H104" s="72" t="s">
        <v>153</v>
      </c>
      <c r="I104" s="72" t="s">
        <v>134</v>
      </c>
      <c r="J104" s="73" t="s">
        <v>72</v>
      </c>
      <c r="K104" s="26">
        <v>206810.45</v>
      </c>
      <c r="L104" s="27"/>
      <c r="M104" s="26">
        <v>198000</v>
      </c>
      <c r="N104" s="27"/>
      <c r="O104" s="27"/>
      <c r="P104" s="28">
        <f t="shared" si="5"/>
        <v>198000</v>
      </c>
      <c r="Q104" s="16">
        <f t="shared" si="4"/>
        <v>8810.4500000000116</v>
      </c>
      <c r="R104" s="34"/>
    </row>
    <row r="105" spans="1:18" s="13" customFormat="1" ht="15" customHeight="1" outlineLevel="1" thickBot="1" x14ac:dyDescent="0.25">
      <c r="A105" s="122" t="s">
        <v>69</v>
      </c>
      <c r="B105" s="122"/>
      <c r="C105" s="23"/>
      <c r="D105" s="71" t="s">
        <v>56</v>
      </c>
      <c r="E105" s="71" t="s">
        <v>92</v>
      </c>
      <c r="F105" s="72" t="s">
        <v>150</v>
      </c>
      <c r="G105" s="72" t="s">
        <v>86</v>
      </c>
      <c r="H105" s="72" t="s">
        <v>154</v>
      </c>
      <c r="I105" s="72" t="s">
        <v>134</v>
      </c>
      <c r="J105" s="73" t="s">
        <v>70</v>
      </c>
      <c r="K105" s="26"/>
      <c r="L105" s="27"/>
      <c r="M105" s="26"/>
      <c r="N105" s="27"/>
      <c r="O105" s="27"/>
      <c r="P105" s="28">
        <f t="shared" si="5"/>
        <v>0</v>
      </c>
      <c r="Q105" s="16">
        <f t="shared" si="4"/>
        <v>0</v>
      </c>
      <c r="R105" s="34"/>
    </row>
    <row r="106" spans="1:18" s="13" customFormat="1" ht="15" customHeight="1" outlineLevel="1" thickBot="1" x14ac:dyDescent="0.25">
      <c r="A106" s="122" t="s">
        <v>71</v>
      </c>
      <c r="B106" s="122"/>
      <c r="C106" s="23"/>
      <c r="D106" s="71" t="s">
        <v>56</v>
      </c>
      <c r="E106" s="71" t="s">
        <v>92</v>
      </c>
      <c r="F106" s="72" t="s">
        <v>150</v>
      </c>
      <c r="G106" s="72" t="s">
        <v>86</v>
      </c>
      <c r="H106" s="72" t="s">
        <v>154</v>
      </c>
      <c r="I106" s="72" t="s">
        <v>134</v>
      </c>
      <c r="J106" s="73" t="s">
        <v>72</v>
      </c>
      <c r="K106" s="26">
        <v>20000</v>
      </c>
      <c r="L106" s="27"/>
      <c r="M106" s="26">
        <v>20000</v>
      </c>
      <c r="N106" s="27"/>
      <c r="O106" s="27"/>
      <c r="P106" s="28">
        <f t="shared" si="5"/>
        <v>20000</v>
      </c>
      <c r="Q106" s="16">
        <f t="shared" si="4"/>
        <v>0</v>
      </c>
      <c r="R106" s="34"/>
    </row>
    <row r="107" spans="1:18" s="13" customFormat="1" ht="15" customHeight="1" outlineLevel="1" thickBot="1" x14ac:dyDescent="0.25">
      <c r="A107" s="122" t="s">
        <v>71</v>
      </c>
      <c r="B107" s="122"/>
      <c r="C107" s="23"/>
      <c r="D107" s="72" t="s">
        <v>56</v>
      </c>
      <c r="E107" s="71" t="s">
        <v>92</v>
      </c>
      <c r="F107" s="72" t="s">
        <v>150</v>
      </c>
      <c r="G107" s="72" t="s">
        <v>82</v>
      </c>
      <c r="H107" s="72" t="s">
        <v>88</v>
      </c>
      <c r="I107" s="72" t="s">
        <v>134</v>
      </c>
      <c r="J107" s="73" t="s">
        <v>72</v>
      </c>
      <c r="K107" s="26">
        <v>100000</v>
      </c>
      <c r="L107" s="27"/>
      <c r="M107" s="26">
        <v>99995</v>
      </c>
      <c r="N107" s="27"/>
      <c r="O107" s="27"/>
      <c r="P107" s="28">
        <f t="shared" si="5"/>
        <v>99995</v>
      </c>
      <c r="Q107" s="16">
        <f t="shared" si="4"/>
        <v>5</v>
      </c>
      <c r="R107" s="34"/>
    </row>
    <row r="108" spans="1:18" s="13" customFormat="1" ht="24.75" customHeight="1" outlineLevel="1" thickBot="1" x14ac:dyDescent="0.25">
      <c r="A108" s="122" t="s">
        <v>69</v>
      </c>
      <c r="B108" s="122"/>
      <c r="C108" s="23"/>
      <c r="D108" s="72" t="s">
        <v>56</v>
      </c>
      <c r="E108" s="72" t="s">
        <v>94</v>
      </c>
      <c r="F108" s="72" t="s">
        <v>150</v>
      </c>
      <c r="G108" s="72" t="s">
        <v>86</v>
      </c>
      <c r="H108" s="72" t="s">
        <v>155</v>
      </c>
      <c r="I108" s="72" t="s">
        <v>134</v>
      </c>
      <c r="J108" s="73" t="s">
        <v>70</v>
      </c>
      <c r="K108" s="26">
        <v>45000</v>
      </c>
      <c r="L108" s="27"/>
      <c r="M108" s="76">
        <v>44637.82</v>
      </c>
      <c r="N108" s="27"/>
      <c r="O108" s="27"/>
      <c r="P108" s="28">
        <f t="shared" si="5"/>
        <v>44637.82</v>
      </c>
      <c r="Q108" s="16">
        <f t="shared" si="4"/>
        <v>362.18000000000029</v>
      </c>
      <c r="R108" s="34"/>
    </row>
    <row r="109" spans="1:18" s="13" customFormat="1" ht="11.85" customHeight="1" outlineLevel="1" thickBot="1" x14ac:dyDescent="0.25">
      <c r="A109" s="122" t="s">
        <v>67</v>
      </c>
      <c r="B109" s="122"/>
      <c r="C109" s="23"/>
      <c r="D109" s="71" t="s">
        <v>56</v>
      </c>
      <c r="E109" s="71" t="s">
        <v>94</v>
      </c>
      <c r="F109" s="72" t="s">
        <v>150</v>
      </c>
      <c r="G109" s="72" t="s">
        <v>86</v>
      </c>
      <c r="H109" s="72" t="s">
        <v>155</v>
      </c>
      <c r="I109" s="72" t="s">
        <v>134</v>
      </c>
      <c r="J109" s="79" t="s">
        <v>68</v>
      </c>
      <c r="K109" s="26">
        <v>200000</v>
      </c>
      <c r="L109" s="27" t="s">
        <v>42</v>
      </c>
      <c r="M109" s="26">
        <v>144313.13</v>
      </c>
      <c r="N109" s="27" t="s">
        <v>42</v>
      </c>
      <c r="O109" s="27" t="s">
        <v>42</v>
      </c>
      <c r="P109" s="28">
        <f t="shared" si="5"/>
        <v>144313.13</v>
      </c>
      <c r="Q109" s="16">
        <f t="shared" si="4"/>
        <v>55686.869999999995</v>
      </c>
      <c r="R109" s="34" t="s">
        <v>42</v>
      </c>
    </row>
    <row r="110" spans="1:18" s="13" customFormat="1" ht="11.85" customHeight="1" outlineLevel="1" thickBot="1" x14ac:dyDescent="0.25">
      <c r="A110" s="122" t="s">
        <v>71</v>
      </c>
      <c r="B110" s="122"/>
      <c r="C110" s="23"/>
      <c r="D110" s="71" t="s">
        <v>56</v>
      </c>
      <c r="E110" s="71" t="s">
        <v>94</v>
      </c>
      <c r="F110" s="72" t="s">
        <v>150</v>
      </c>
      <c r="G110" s="72" t="s">
        <v>86</v>
      </c>
      <c r="H110" s="72" t="s">
        <v>155</v>
      </c>
      <c r="I110" s="72" t="s">
        <v>134</v>
      </c>
      <c r="J110" s="79" t="s">
        <v>72</v>
      </c>
      <c r="K110" s="26"/>
      <c r="L110" s="27" t="s">
        <v>42</v>
      </c>
      <c r="M110" s="27"/>
      <c r="N110" s="27" t="s">
        <v>42</v>
      </c>
      <c r="O110" s="27" t="s">
        <v>42</v>
      </c>
      <c r="P110" s="28">
        <f t="shared" si="5"/>
        <v>0</v>
      </c>
      <c r="Q110" s="16">
        <f t="shared" si="4"/>
        <v>0</v>
      </c>
      <c r="R110" s="34" t="s">
        <v>42</v>
      </c>
    </row>
    <row r="111" spans="1:18" s="13" customFormat="1" ht="22.35" customHeight="1" outlineLevel="1" thickBot="1" x14ac:dyDescent="0.25">
      <c r="A111" s="122" t="s">
        <v>77</v>
      </c>
      <c r="B111" s="122"/>
      <c r="C111" s="23"/>
      <c r="D111" s="71" t="s">
        <v>56</v>
      </c>
      <c r="E111" s="71" t="s">
        <v>94</v>
      </c>
      <c r="F111" s="72" t="s">
        <v>150</v>
      </c>
      <c r="G111" s="71" t="s">
        <v>86</v>
      </c>
      <c r="H111" s="72" t="s">
        <v>155</v>
      </c>
      <c r="I111" s="72" t="s">
        <v>134</v>
      </c>
      <c r="J111" s="79" t="s">
        <v>78</v>
      </c>
      <c r="K111" s="26">
        <v>20000</v>
      </c>
      <c r="L111" s="27" t="s">
        <v>42</v>
      </c>
      <c r="M111" s="27">
        <v>14010</v>
      </c>
      <c r="N111" s="27" t="s">
        <v>42</v>
      </c>
      <c r="O111" s="27" t="s">
        <v>42</v>
      </c>
      <c r="P111" s="28">
        <f t="shared" si="5"/>
        <v>14010</v>
      </c>
      <c r="Q111" s="16">
        <f t="shared" si="4"/>
        <v>5990</v>
      </c>
      <c r="R111" s="34" t="s">
        <v>42</v>
      </c>
    </row>
    <row r="112" spans="1:18" s="13" customFormat="1" ht="22.35" customHeight="1" outlineLevel="1" thickBot="1" x14ac:dyDescent="0.25">
      <c r="A112" s="122" t="s">
        <v>69</v>
      </c>
      <c r="B112" s="122"/>
      <c r="C112" s="23"/>
      <c r="D112" s="71" t="s">
        <v>56</v>
      </c>
      <c r="E112" s="71" t="s">
        <v>94</v>
      </c>
      <c r="F112" s="71" t="s">
        <v>95</v>
      </c>
      <c r="G112" s="71" t="s">
        <v>82</v>
      </c>
      <c r="H112" s="71" t="s">
        <v>58</v>
      </c>
      <c r="I112" s="71" t="s">
        <v>59</v>
      </c>
      <c r="J112" s="79" t="s">
        <v>70</v>
      </c>
      <c r="K112" s="26"/>
      <c r="L112" s="27" t="s">
        <v>42</v>
      </c>
      <c r="M112" s="26"/>
      <c r="N112" s="27" t="s">
        <v>42</v>
      </c>
      <c r="O112" s="27" t="s">
        <v>42</v>
      </c>
      <c r="P112" s="28">
        <f t="shared" si="5"/>
        <v>0</v>
      </c>
      <c r="Q112" s="16">
        <f t="shared" si="4"/>
        <v>0</v>
      </c>
      <c r="R112" s="34" t="s">
        <v>42</v>
      </c>
    </row>
    <row r="113" spans="1:18" s="13" customFormat="1" ht="11.85" customHeight="1" outlineLevel="1" thickBot="1" x14ac:dyDescent="0.25">
      <c r="A113" s="122" t="s">
        <v>71</v>
      </c>
      <c r="B113" s="122"/>
      <c r="C113" s="23"/>
      <c r="D113" s="71" t="s">
        <v>56</v>
      </c>
      <c r="E113" s="71" t="s">
        <v>94</v>
      </c>
      <c r="F113" s="72" t="s">
        <v>150</v>
      </c>
      <c r="G113" s="72" t="s">
        <v>86</v>
      </c>
      <c r="H113" s="72" t="s">
        <v>156</v>
      </c>
      <c r="I113" s="72" t="s">
        <v>134</v>
      </c>
      <c r="J113" s="79" t="s">
        <v>72</v>
      </c>
      <c r="K113" s="26">
        <v>10000</v>
      </c>
      <c r="L113" s="27" t="s">
        <v>42</v>
      </c>
      <c r="M113" s="26">
        <v>1788.1</v>
      </c>
      <c r="N113" s="27" t="s">
        <v>42</v>
      </c>
      <c r="O113" s="27" t="s">
        <v>42</v>
      </c>
      <c r="P113" s="28">
        <f t="shared" si="5"/>
        <v>1788.1</v>
      </c>
      <c r="Q113" s="16">
        <f t="shared" si="4"/>
        <v>8211.9</v>
      </c>
      <c r="R113" s="34" t="s">
        <v>42</v>
      </c>
    </row>
    <row r="114" spans="1:18" s="13" customFormat="1" ht="11.85" customHeight="1" outlineLevel="1" thickBot="1" x14ac:dyDescent="0.25">
      <c r="A114" s="163"/>
      <c r="B114" s="111"/>
      <c r="C114" s="23"/>
      <c r="D114" s="71" t="s">
        <v>56</v>
      </c>
      <c r="E114" s="71" t="s">
        <v>94</v>
      </c>
      <c r="F114" s="72" t="s">
        <v>150</v>
      </c>
      <c r="G114" s="72" t="s">
        <v>86</v>
      </c>
      <c r="H114" s="72" t="s">
        <v>157</v>
      </c>
      <c r="I114" s="72" t="s">
        <v>134</v>
      </c>
      <c r="J114" s="73" t="s">
        <v>66</v>
      </c>
      <c r="K114" s="26">
        <v>28025</v>
      </c>
      <c r="L114" s="27"/>
      <c r="M114" s="26">
        <v>28025</v>
      </c>
      <c r="N114" s="27"/>
      <c r="O114" s="27"/>
      <c r="P114" s="28">
        <f t="shared" si="5"/>
        <v>28025</v>
      </c>
      <c r="Q114" s="16">
        <f t="shared" si="4"/>
        <v>0</v>
      </c>
      <c r="R114" s="34"/>
    </row>
    <row r="115" spans="1:18" s="13" customFormat="1" ht="24" customHeight="1" outlineLevel="1" thickBot="1" x14ac:dyDescent="0.25">
      <c r="A115" s="122" t="s">
        <v>69</v>
      </c>
      <c r="B115" s="122"/>
      <c r="C115" s="23"/>
      <c r="D115" s="71" t="s">
        <v>56</v>
      </c>
      <c r="E115" s="71" t="s">
        <v>94</v>
      </c>
      <c r="F115" s="72" t="s">
        <v>150</v>
      </c>
      <c r="G115" s="72" t="s">
        <v>86</v>
      </c>
      <c r="H115" s="72" t="s">
        <v>157</v>
      </c>
      <c r="I115" s="72" t="s">
        <v>134</v>
      </c>
      <c r="J115" s="73" t="s">
        <v>70</v>
      </c>
      <c r="K115" s="26">
        <v>129737.75</v>
      </c>
      <c r="L115" s="27"/>
      <c r="M115" s="26">
        <v>129655.31</v>
      </c>
      <c r="N115" s="27"/>
      <c r="O115" s="27"/>
      <c r="P115" s="28">
        <f t="shared" si="5"/>
        <v>129655.31</v>
      </c>
      <c r="Q115" s="16">
        <f t="shared" si="4"/>
        <v>82.440000000002328</v>
      </c>
      <c r="R115" s="34"/>
    </row>
    <row r="116" spans="1:18" s="13" customFormat="1" ht="15" customHeight="1" outlineLevel="1" thickBot="1" x14ac:dyDescent="0.25">
      <c r="A116" s="122" t="s">
        <v>71</v>
      </c>
      <c r="B116" s="122"/>
      <c r="C116" s="23"/>
      <c r="D116" s="71" t="s">
        <v>56</v>
      </c>
      <c r="E116" s="71" t="s">
        <v>94</v>
      </c>
      <c r="F116" s="72" t="s">
        <v>150</v>
      </c>
      <c r="G116" s="72" t="s">
        <v>86</v>
      </c>
      <c r="H116" s="72" t="s">
        <v>157</v>
      </c>
      <c r="I116" s="72" t="s">
        <v>134</v>
      </c>
      <c r="J116" s="73" t="s">
        <v>72</v>
      </c>
      <c r="K116" s="26"/>
      <c r="L116" s="27"/>
      <c r="M116" s="26"/>
      <c r="N116" s="27"/>
      <c r="O116" s="27"/>
      <c r="P116" s="28">
        <f t="shared" si="5"/>
        <v>0</v>
      </c>
      <c r="Q116" s="16">
        <f t="shared" si="4"/>
        <v>0</v>
      </c>
      <c r="R116" s="34"/>
    </row>
    <row r="117" spans="1:18" s="13" customFormat="1" ht="22.5" customHeight="1" outlineLevel="1" thickBot="1" x14ac:dyDescent="0.25">
      <c r="A117" s="123" t="s">
        <v>75</v>
      </c>
      <c r="B117" s="124"/>
      <c r="C117" s="23"/>
      <c r="D117" s="71" t="s">
        <v>56</v>
      </c>
      <c r="E117" s="71" t="s">
        <v>94</v>
      </c>
      <c r="F117" s="72" t="s">
        <v>150</v>
      </c>
      <c r="G117" s="72" t="s">
        <v>86</v>
      </c>
      <c r="H117" s="72" t="s">
        <v>157</v>
      </c>
      <c r="I117" s="72" t="s">
        <v>134</v>
      </c>
      <c r="J117" s="73" t="s">
        <v>76</v>
      </c>
      <c r="K117" s="26">
        <v>179907.25</v>
      </c>
      <c r="L117" s="27"/>
      <c r="M117" s="26">
        <v>177864.25</v>
      </c>
      <c r="N117" s="27"/>
      <c r="O117" s="27"/>
      <c r="P117" s="28">
        <f t="shared" si="5"/>
        <v>177864.25</v>
      </c>
      <c r="Q117" s="16">
        <f t="shared" si="4"/>
        <v>2043</v>
      </c>
      <c r="R117" s="34"/>
    </row>
    <row r="118" spans="1:18" s="13" customFormat="1" ht="21.75" customHeight="1" outlineLevel="1" thickBot="1" x14ac:dyDescent="0.25">
      <c r="A118" s="122" t="s">
        <v>77</v>
      </c>
      <c r="B118" s="122"/>
      <c r="C118" s="23"/>
      <c r="D118" s="71" t="s">
        <v>56</v>
      </c>
      <c r="E118" s="71" t="s">
        <v>94</v>
      </c>
      <c r="F118" s="72" t="s">
        <v>150</v>
      </c>
      <c r="G118" s="72" t="s">
        <v>86</v>
      </c>
      <c r="H118" s="72" t="s">
        <v>157</v>
      </c>
      <c r="I118" s="72" t="s">
        <v>134</v>
      </c>
      <c r="J118" s="73" t="s">
        <v>78</v>
      </c>
      <c r="K118" s="26">
        <v>116430</v>
      </c>
      <c r="L118" s="27"/>
      <c r="M118" s="26">
        <v>113087</v>
      </c>
      <c r="N118" s="27"/>
      <c r="O118" s="27"/>
      <c r="P118" s="28">
        <f t="shared" si="5"/>
        <v>113087</v>
      </c>
      <c r="Q118" s="16">
        <f t="shared" si="4"/>
        <v>3343</v>
      </c>
      <c r="R118" s="34"/>
    </row>
    <row r="119" spans="1:18" s="13" customFormat="1" ht="15" customHeight="1" outlineLevel="1" thickBot="1" x14ac:dyDescent="0.25">
      <c r="A119" s="122" t="s">
        <v>69</v>
      </c>
      <c r="B119" s="122"/>
      <c r="C119" s="23"/>
      <c r="D119" s="71" t="s">
        <v>56</v>
      </c>
      <c r="E119" s="71" t="s">
        <v>94</v>
      </c>
      <c r="F119" s="72" t="s">
        <v>150</v>
      </c>
      <c r="G119" s="72" t="s">
        <v>86</v>
      </c>
      <c r="H119" s="72" t="s">
        <v>158</v>
      </c>
      <c r="I119" s="72" t="s">
        <v>134</v>
      </c>
      <c r="J119" s="73" t="s">
        <v>70</v>
      </c>
      <c r="K119" s="26">
        <v>40000</v>
      </c>
      <c r="L119" s="27"/>
      <c r="M119" s="26">
        <v>40000</v>
      </c>
      <c r="N119" s="27"/>
      <c r="O119" s="27"/>
      <c r="P119" s="28">
        <f t="shared" si="5"/>
        <v>40000</v>
      </c>
      <c r="Q119" s="16">
        <f t="shared" si="4"/>
        <v>0</v>
      </c>
      <c r="R119" s="34"/>
    </row>
    <row r="120" spans="1:18" s="13" customFormat="1" ht="15" customHeight="1" outlineLevel="1" thickBot="1" x14ac:dyDescent="0.25">
      <c r="A120" s="122" t="s">
        <v>71</v>
      </c>
      <c r="B120" s="122"/>
      <c r="C120" s="23"/>
      <c r="D120" s="71" t="s">
        <v>56</v>
      </c>
      <c r="E120" s="71" t="s">
        <v>94</v>
      </c>
      <c r="F120" s="72" t="s">
        <v>150</v>
      </c>
      <c r="G120" s="72" t="s">
        <v>86</v>
      </c>
      <c r="H120" s="72" t="s">
        <v>158</v>
      </c>
      <c r="I120" s="72" t="s">
        <v>134</v>
      </c>
      <c r="J120" s="73" t="s">
        <v>72</v>
      </c>
      <c r="K120" s="26">
        <v>59000</v>
      </c>
      <c r="L120" s="27"/>
      <c r="M120" s="26">
        <v>0</v>
      </c>
      <c r="N120" s="27"/>
      <c r="O120" s="27"/>
      <c r="P120" s="28">
        <v>0</v>
      </c>
      <c r="Q120" s="16">
        <v>59000</v>
      </c>
      <c r="R120" s="34"/>
    </row>
    <row r="121" spans="1:18" s="13" customFormat="1" ht="15" customHeight="1" outlineLevel="1" thickBot="1" x14ac:dyDescent="0.25">
      <c r="A121" s="122" t="s">
        <v>69</v>
      </c>
      <c r="B121" s="122"/>
      <c r="C121" s="23"/>
      <c r="D121" s="72" t="s">
        <v>56</v>
      </c>
      <c r="E121" s="72" t="s">
        <v>94</v>
      </c>
      <c r="F121" s="72" t="s">
        <v>150</v>
      </c>
      <c r="G121" s="72" t="s">
        <v>166</v>
      </c>
      <c r="H121" s="72" t="s">
        <v>168</v>
      </c>
      <c r="I121" s="72" t="s">
        <v>134</v>
      </c>
      <c r="J121" s="73" t="s">
        <v>70</v>
      </c>
      <c r="K121" s="26">
        <v>165004</v>
      </c>
      <c r="L121" s="27"/>
      <c r="M121" s="26">
        <v>165004</v>
      </c>
      <c r="N121" s="27"/>
      <c r="O121" s="27"/>
      <c r="P121" s="28">
        <f t="shared" si="5"/>
        <v>165004</v>
      </c>
      <c r="Q121" s="16">
        <f t="shared" si="4"/>
        <v>0</v>
      </c>
      <c r="R121" s="34"/>
    </row>
    <row r="122" spans="1:18" s="13" customFormat="1" ht="24" customHeight="1" outlineLevel="1" thickBot="1" x14ac:dyDescent="0.25">
      <c r="A122" s="123" t="s">
        <v>75</v>
      </c>
      <c r="B122" s="124"/>
      <c r="C122" s="23"/>
      <c r="D122" s="72" t="s">
        <v>56</v>
      </c>
      <c r="E122" s="72" t="s">
        <v>94</v>
      </c>
      <c r="F122" s="72" t="s">
        <v>150</v>
      </c>
      <c r="G122" s="72" t="s">
        <v>166</v>
      </c>
      <c r="H122" s="72" t="s">
        <v>168</v>
      </c>
      <c r="I122" s="72" t="s">
        <v>134</v>
      </c>
      <c r="J122" s="73" t="s">
        <v>76</v>
      </c>
      <c r="K122" s="26">
        <v>86400</v>
      </c>
      <c r="L122" s="27"/>
      <c r="M122" s="26">
        <v>86400</v>
      </c>
      <c r="N122" s="27"/>
      <c r="O122" s="27"/>
      <c r="P122" s="28">
        <v>86400</v>
      </c>
      <c r="Q122" s="16">
        <v>0</v>
      </c>
      <c r="R122" s="34"/>
    </row>
    <row r="123" spans="1:18" s="13" customFormat="1" ht="21.75" customHeight="1" outlineLevel="1" thickBot="1" x14ac:dyDescent="0.25">
      <c r="A123" s="122" t="s">
        <v>77</v>
      </c>
      <c r="B123" s="122"/>
      <c r="C123" s="23"/>
      <c r="D123" s="72" t="s">
        <v>56</v>
      </c>
      <c r="E123" s="72" t="s">
        <v>94</v>
      </c>
      <c r="F123" s="72" t="s">
        <v>150</v>
      </c>
      <c r="G123" s="72" t="s">
        <v>166</v>
      </c>
      <c r="H123" s="72" t="s">
        <v>168</v>
      </c>
      <c r="I123" s="72" t="s">
        <v>134</v>
      </c>
      <c r="J123" s="73" t="s">
        <v>78</v>
      </c>
      <c r="K123" s="26">
        <v>145496</v>
      </c>
      <c r="L123" s="27"/>
      <c r="M123" s="26">
        <v>145496</v>
      </c>
      <c r="N123" s="27"/>
      <c r="O123" s="27"/>
      <c r="P123" s="28">
        <v>145496</v>
      </c>
      <c r="Q123" s="16">
        <v>0</v>
      </c>
      <c r="R123" s="34"/>
    </row>
    <row r="124" spans="1:18" s="13" customFormat="1" ht="22.5" customHeight="1" outlineLevel="1" thickBot="1" x14ac:dyDescent="0.25">
      <c r="A124" s="123" t="s">
        <v>69</v>
      </c>
      <c r="B124" s="124"/>
      <c r="C124" s="23"/>
      <c r="D124" s="72" t="s">
        <v>56</v>
      </c>
      <c r="E124" s="72" t="s">
        <v>121</v>
      </c>
      <c r="F124" s="72" t="s">
        <v>60</v>
      </c>
      <c r="G124" s="72" t="s">
        <v>86</v>
      </c>
      <c r="H124" s="72" t="s">
        <v>132</v>
      </c>
      <c r="I124" s="72" t="s">
        <v>134</v>
      </c>
      <c r="J124" s="73" t="s">
        <v>70</v>
      </c>
      <c r="K124" s="26">
        <v>3045</v>
      </c>
      <c r="L124" s="27"/>
      <c r="M124" s="26">
        <v>3045</v>
      </c>
      <c r="N124" s="27"/>
      <c r="O124" s="27"/>
      <c r="P124" s="28">
        <f t="shared" si="5"/>
        <v>3045</v>
      </c>
      <c r="Q124" s="16">
        <f t="shared" si="4"/>
        <v>0</v>
      </c>
      <c r="R124" s="34"/>
    </row>
    <row r="125" spans="1:18" s="13" customFormat="1" ht="22.5" customHeight="1" outlineLevel="1" thickBot="1" x14ac:dyDescent="0.25">
      <c r="A125" s="122" t="s">
        <v>77</v>
      </c>
      <c r="B125" s="122"/>
      <c r="C125" s="23"/>
      <c r="D125" s="72" t="s">
        <v>56</v>
      </c>
      <c r="E125" s="72" t="s">
        <v>121</v>
      </c>
      <c r="F125" s="72" t="s">
        <v>60</v>
      </c>
      <c r="G125" s="72" t="s">
        <v>86</v>
      </c>
      <c r="H125" s="72" t="s">
        <v>132</v>
      </c>
      <c r="I125" s="72" t="s">
        <v>134</v>
      </c>
      <c r="J125" s="73" t="s">
        <v>78</v>
      </c>
      <c r="K125" s="26">
        <v>23095</v>
      </c>
      <c r="L125" s="27"/>
      <c r="M125" s="26">
        <v>22575</v>
      </c>
      <c r="N125" s="27"/>
      <c r="O125" s="27"/>
      <c r="P125" s="28">
        <f t="shared" si="5"/>
        <v>22575</v>
      </c>
      <c r="Q125" s="16">
        <f t="shared" si="4"/>
        <v>520</v>
      </c>
      <c r="R125" s="34"/>
    </row>
    <row r="126" spans="1:18" s="13" customFormat="1" ht="22.5" customHeight="1" outlineLevel="1" thickBot="1" x14ac:dyDescent="0.25">
      <c r="A126" s="122" t="s">
        <v>77</v>
      </c>
      <c r="B126" s="122"/>
      <c r="C126" s="23"/>
      <c r="D126" s="72" t="s">
        <v>56</v>
      </c>
      <c r="E126" s="72" t="s">
        <v>121</v>
      </c>
      <c r="F126" s="72" t="s">
        <v>60</v>
      </c>
      <c r="G126" s="72" t="s">
        <v>215</v>
      </c>
      <c r="H126" s="72" t="s">
        <v>90</v>
      </c>
      <c r="I126" s="72" t="s">
        <v>134</v>
      </c>
      <c r="J126" s="73" t="s">
        <v>78</v>
      </c>
      <c r="K126" s="26">
        <v>100000</v>
      </c>
      <c r="L126" s="27"/>
      <c r="M126" s="26">
        <v>100000</v>
      </c>
      <c r="N126" s="27"/>
      <c r="O126" s="27"/>
      <c r="P126" s="28">
        <v>0</v>
      </c>
      <c r="Q126" s="16">
        <v>100000</v>
      </c>
      <c r="R126" s="34"/>
    </row>
    <row r="127" spans="1:18" s="13" customFormat="1" ht="12" customHeight="1" outlineLevel="1" thickBot="1" x14ac:dyDescent="0.25">
      <c r="A127" s="122" t="s">
        <v>63</v>
      </c>
      <c r="B127" s="122"/>
      <c r="C127" s="23"/>
      <c r="D127" s="80" t="s">
        <v>56</v>
      </c>
      <c r="E127" s="80" t="s">
        <v>121</v>
      </c>
      <c r="F127" s="74" t="s">
        <v>60</v>
      </c>
      <c r="G127" s="80" t="s">
        <v>86</v>
      </c>
      <c r="H127" s="74" t="s">
        <v>132</v>
      </c>
      <c r="I127" s="74" t="s">
        <v>134</v>
      </c>
      <c r="J127" s="81" t="s">
        <v>64</v>
      </c>
      <c r="K127" s="26">
        <v>5400</v>
      </c>
      <c r="L127" s="27"/>
      <c r="M127" s="26">
        <v>5400</v>
      </c>
      <c r="N127" s="27"/>
      <c r="O127" s="27"/>
      <c r="P127" s="28">
        <f t="shared" si="5"/>
        <v>5400</v>
      </c>
      <c r="Q127" s="16">
        <f t="shared" si="4"/>
        <v>0</v>
      </c>
      <c r="R127" s="34"/>
    </row>
    <row r="128" spans="1:18" s="13" customFormat="1" ht="12" customHeight="1" outlineLevel="1" thickBot="1" x14ac:dyDescent="0.25">
      <c r="A128" s="122" t="s">
        <v>71</v>
      </c>
      <c r="B128" s="122"/>
      <c r="C128" s="23"/>
      <c r="D128" s="80" t="s">
        <v>56</v>
      </c>
      <c r="E128" s="80" t="s">
        <v>121</v>
      </c>
      <c r="F128" s="74" t="s">
        <v>60</v>
      </c>
      <c r="G128" s="80" t="s">
        <v>86</v>
      </c>
      <c r="H128" s="74" t="s">
        <v>132</v>
      </c>
      <c r="I128" s="74" t="s">
        <v>134</v>
      </c>
      <c r="J128" s="81">
        <v>226</v>
      </c>
      <c r="K128" s="26">
        <v>28000</v>
      </c>
      <c r="L128" s="27"/>
      <c r="M128" s="26">
        <v>27962</v>
      </c>
      <c r="N128" s="27"/>
      <c r="O128" s="27"/>
      <c r="P128" s="28">
        <f t="shared" si="5"/>
        <v>27962</v>
      </c>
      <c r="Q128" s="16">
        <f t="shared" si="4"/>
        <v>38</v>
      </c>
      <c r="R128" s="34"/>
    </row>
    <row r="129" spans="1:18" s="13" customFormat="1" ht="12" customHeight="1" outlineLevel="1" thickBot="1" x14ac:dyDescent="0.25">
      <c r="A129" s="123" t="s">
        <v>55</v>
      </c>
      <c r="B129" s="124"/>
      <c r="C129" s="23"/>
      <c r="D129" s="80" t="s">
        <v>56</v>
      </c>
      <c r="E129" s="80" t="s">
        <v>122</v>
      </c>
      <c r="F129" s="74" t="s">
        <v>60</v>
      </c>
      <c r="G129" s="74" t="s">
        <v>58</v>
      </c>
      <c r="H129" s="74" t="s">
        <v>144</v>
      </c>
      <c r="I129" s="74" t="s">
        <v>161</v>
      </c>
      <c r="J129" s="81" t="s">
        <v>60</v>
      </c>
      <c r="K129" s="26">
        <v>750300</v>
      </c>
      <c r="L129" s="27"/>
      <c r="M129" s="26">
        <v>748068.6</v>
      </c>
      <c r="N129" s="27"/>
      <c r="O129" s="27"/>
      <c r="P129" s="28">
        <f t="shared" si="5"/>
        <v>748068.6</v>
      </c>
      <c r="Q129" s="16">
        <f t="shared" si="4"/>
        <v>2231.4000000000233</v>
      </c>
      <c r="R129" s="34"/>
    </row>
    <row r="130" spans="1:18" s="13" customFormat="1" ht="23.25" customHeight="1" outlineLevel="1" thickBot="1" x14ac:dyDescent="0.25">
      <c r="A130" s="125" t="s">
        <v>61</v>
      </c>
      <c r="B130" s="124"/>
      <c r="C130" s="23"/>
      <c r="D130" s="80" t="s">
        <v>56</v>
      </c>
      <c r="E130" s="80" t="s">
        <v>122</v>
      </c>
      <c r="F130" s="74" t="s">
        <v>60</v>
      </c>
      <c r="G130" s="74" t="s">
        <v>58</v>
      </c>
      <c r="H130" s="74" t="s">
        <v>144</v>
      </c>
      <c r="I130" s="74" t="s">
        <v>161</v>
      </c>
      <c r="J130" s="81" t="s">
        <v>62</v>
      </c>
      <c r="K130" s="26">
        <v>226600</v>
      </c>
      <c r="L130" s="27"/>
      <c r="M130" s="26">
        <v>209163.05</v>
      </c>
      <c r="N130" s="27"/>
      <c r="O130" s="27"/>
      <c r="P130" s="28">
        <f t="shared" si="5"/>
        <v>209163.05</v>
      </c>
      <c r="Q130" s="16">
        <f t="shared" si="4"/>
        <v>17436.950000000012</v>
      </c>
      <c r="R130" s="34"/>
    </row>
    <row r="131" spans="1:18" s="13" customFormat="1" ht="23.25" customHeight="1" outlineLevel="1" thickBot="1" x14ac:dyDescent="0.25">
      <c r="A131" s="122" t="s">
        <v>71</v>
      </c>
      <c r="B131" s="122"/>
      <c r="C131" s="23"/>
      <c r="D131" s="72" t="s">
        <v>56</v>
      </c>
      <c r="E131" s="72" t="s">
        <v>122</v>
      </c>
      <c r="F131" s="72" t="s">
        <v>60</v>
      </c>
      <c r="G131" s="72" t="s">
        <v>58</v>
      </c>
      <c r="H131" s="72" t="s">
        <v>144</v>
      </c>
      <c r="I131" s="72" t="s">
        <v>149</v>
      </c>
      <c r="J131" s="73" t="s">
        <v>72</v>
      </c>
      <c r="K131" s="26">
        <v>38850</v>
      </c>
      <c r="L131" s="27"/>
      <c r="M131" s="26">
        <v>38850</v>
      </c>
      <c r="N131" s="27"/>
      <c r="O131" s="27"/>
      <c r="P131" s="28">
        <f>M131</f>
        <v>38850</v>
      </c>
      <c r="Q131" s="16">
        <f>K131-P131</f>
        <v>0</v>
      </c>
      <c r="R131" s="34"/>
    </row>
    <row r="132" spans="1:18" s="13" customFormat="1" ht="12" customHeight="1" outlineLevel="1" thickBot="1" x14ac:dyDescent="0.25">
      <c r="A132" s="123" t="s">
        <v>67</v>
      </c>
      <c r="B132" s="124"/>
      <c r="C132" s="23"/>
      <c r="D132" s="80" t="s">
        <v>56</v>
      </c>
      <c r="E132" s="80" t="s">
        <v>122</v>
      </c>
      <c r="F132" s="74" t="s">
        <v>60</v>
      </c>
      <c r="G132" s="74" t="s">
        <v>58</v>
      </c>
      <c r="H132" s="74" t="s">
        <v>144</v>
      </c>
      <c r="I132" s="74" t="s">
        <v>134</v>
      </c>
      <c r="J132" s="81" t="s">
        <v>68</v>
      </c>
      <c r="K132" s="26">
        <v>309800</v>
      </c>
      <c r="L132" s="27"/>
      <c r="M132" s="26">
        <v>140560.74</v>
      </c>
      <c r="N132" s="27"/>
      <c r="O132" s="27"/>
      <c r="P132" s="28">
        <f t="shared" si="5"/>
        <v>140560.74</v>
      </c>
      <c r="Q132" s="16">
        <f t="shared" si="4"/>
        <v>169239.26</v>
      </c>
      <c r="R132" s="34"/>
    </row>
    <row r="133" spans="1:18" s="13" customFormat="1" ht="12" customHeight="1" outlineLevel="1" thickBot="1" x14ac:dyDescent="0.25">
      <c r="A133" s="123" t="s">
        <v>91</v>
      </c>
      <c r="B133" s="124"/>
      <c r="C133" s="23"/>
      <c r="D133" s="80" t="s">
        <v>56</v>
      </c>
      <c r="E133" s="80" t="s">
        <v>122</v>
      </c>
      <c r="F133" s="74" t="s">
        <v>60</v>
      </c>
      <c r="G133" s="74" t="s">
        <v>58</v>
      </c>
      <c r="H133" s="74" t="s">
        <v>144</v>
      </c>
      <c r="I133" s="74" t="s">
        <v>134</v>
      </c>
      <c r="J133" s="81" t="s">
        <v>93</v>
      </c>
      <c r="K133" s="26">
        <v>2421.0500000000002</v>
      </c>
      <c r="L133" s="27"/>
      <c r="M133" s="26">
        <v>2421.0500000000002</v>
      </c>
      <c r="N133" s="27"/>
      <c r="O133" s="27"/>
      <c r="P133" s="28">
        <f t="shared" si="5"/>
        <v>2421.0500000000002</v>
      </c>
      <c r="Q133" s="16">
        <f t="shared" si="4"/>
        <v>0</v>
      </c>
      <c r="R133" s="34"/>
    </row>
    <row r="134" spans="1:18" s="13" customFormat="1" ht="12" customHeight="1" outlineLevel="1" thickBot="1" x14ac:dyDescent="0.25">
      <c r="A134" s="123" t="s">
        <v>69</v>
      </c>
      <c r="B134" s="124"/>
      <c r="C134" s="23"/>
      <c r="D134" s="80" t="s">
        <v>56</v>
      </c>
      <c r="E134" s="80" t="s">
        <v>122</v>
      </c>
      <c r="F134" s="74" t="s">
        <v>60</v>
      </c>
      <c r="G134" s="74" t="s">
        <v>58</v>
      </c>
      <c r="H134" s="74" t="s">
        <v>144</v>
      </c>
      <c r="I134" s="74" t="s">
        <v>134</v>
      </c>
      <c r="J134" s="81" t="s">
        <v>70</v>
      </c>
      <c r="K134" s="26">
        <v>422668</v>
      </c>
      <c r="L134" s="27"/>
      <c r="M134" s="26">
        <v>422668</v>
      </c>
      <c r="N134" s="27"/>
      <c r="O134" s="27"/>
      <c r="P134" s="28">
        <f t="shared" si="5"/>
        <v>422668</v>
      </c>
      <c r="Q134" s="16">
        <f t="shared" si="4"/>
        <v>0</v>
      </c>
      <c r="R134" s="34"/>
    </row>
    <row r="135" spans="1:18" s="13" customFormat="1" ht="12" customHeight="1" outlineLevel="1" thickBot="1" x14ac:dyDescent="0.25">
      <c r="A135" s="123" t="s">
        <v>71</v>
      </c>
      <c r="B135" s="124"/>
      <c r="C135" s="23"/>
      <c r="D135" s="80" t="s">
        <v>56</v>
      </c>
      <c r="E135" s="80" t="s">
        <v>122</v>
      </c>
      <c r="F135" s="74" t="s">
        <v>60</v>
      </c>
      <c r="G135" s="74" t="s">
        <v>58</v>
      </c>
      <c r="H135" s="74" t="s">
        <v>144</v>
      </c>
      <c r="I135" s="74" t="s">
        <v>134</v>
      </c>
      <c r="J135" s="81" t="s">
        <v>72</v>
      </c>
      <c r="K135" s="26">
        <v>106040</v>
      </c>
      <c r="L135" s="27"/>
      <c r="M135" s="26">
        <v>61040</v>
      </c>
      <c r="N135" s="27"/>
      <c r="O135" s="27"/>
      <c r="P135" s="28">
        <f t="shared" si="5"/>
        <v>61040</v>
      </c>
      <c r="Q135" s="16">
        <f t="shared" si="4"/>
        <v>45000</v>
      </c>
      <c r="R135" s="34"/>
    </row>
    <row r="136" spans="1:18" s="13" customFormat="1" ht="12" customHeight="1" outlineLevel="1" thickBot="1" x14ac:dyDescent="0.25">
      <c r="A136" s="123" t="s">
        <v>73</v>
      </c>
      <c r="B136" s="124"/>
      <c r="C136" s="23"/>
      <c r="D136" s="80" t="s">
        <v>56</v>
      </c>
      <c r="E136" s="80" t="s">
        <v>122</v>
      </c>
      <c r="F136" s="74" t="s">
        <v>60</v>
      </c>
      <c r="G136" s="74" t="s">
        <v>58</v>
      </c>
      <c r="H136" s="74" t="s">
        <v>144</v>
      </c>
      <c r="I136" s="74" t="s">
        <v>134</v>
      </c>
      <c r="J136" s="81" t="s">
        <v>74</v>
      </c>
      <c r="K136" s="26">
        <v>99500</v>
      </c>
      <c r="L136" s="27"/>
      <c r="M136" s="26">
        <v>99500</v>
      </c>
      <c r="N136" s="27"/>
      <c r="O136" s="27"/>
      <c r="P136" s="28">
        <f t="shared" si="5"/>
        <v>99500</v>
      </c>
      <c r="Q136" s="16">
        <f t="shared" si="4"/>
        <v>0</v>
      </c>
      <c r="R136" s="34"/>
    </row>
    <row r="137" spans="1:18" s="13" customFormat="1" ht="12" customHeight="1" outlineLevel="1" thickBot="1" x14ac:dyDescent="0.25">
      <c r="A137" s="123" t="s">
        <v>75</v>
      </c>
      <c r="B137" s="124"/>
      <c r="C137" s="23"/>
      <c r="D137" s="80" t="s">
        <v>56</v>
      </c>
      <c r="E137" s="80" t="s">
        <v>122</v>
      </c>
      <c r="F137" s="74" t="s">
        <v>60</v>
      </c>
      <c r="G137" s="74" t="s">
        <v>58</v>
      </c>
      <c r="H137" s="74" t="s">
        <v>144</v>
      </c>
      <c r="I137" s="74" t="s">
        <v>134</v>
      </c>
      <c r="J137" s="75" t="s">
        <v>76</v>
      </c>
      <c r="K137" s="26"/>
      <c r="L137" s="27"/>
      <c r="M137" s="26"/>
      <c r="N137" s="27"/>
      <c r="O137" s="27"/>
      <c r="P137" s="28">
        <f t="shared" si="5"/>
        <v>0</v>
      </c>
      <c r="Q137" s="16">
        <f t="shared" si="4"/>
        <v>0</v>
      </c>
      <c r="R137" s="34"/>
    </row>
    <row r="138" spans="1:18" s="13" customFormat="1" ht="21.75" customHeight="1" outlineLevel="1" thickBot="1" x14ac:dyDescent="0.25">
      <c r="A138" s="159" t="s">
        <v>77</v>
      </c>
      <c r="B138" s="122"/>
      <c r="C138" s="23"/>
      <c r="D138" s="80" t="s">
        <v>56</v>
      </c>
      <c r="E138" s="80" t="s">
        <v>122</v>
      </c>
      <c r="F138" s="74" t="s">
        <v>60</v>
      </c>
      <c r="G138" s="74" t="s">
        <v>58</v>
      </c>
      <c r="H138" s="74" t="s">
        <v>144</v>
      </c>
      <c r="I138" s="74" t="s">
        <v>134</v>
      </c>
      <c r="J138" s="81" t="s">
        <v>78</v>
      </c>
      <c r="K138" s="26">
        <v>12008.95</v>
      </c>
      <c r="L138" s="27"/>
      <c r="M138" s="26">
        <v>12008.95</v>
      </c>
      <c r="N138" s="27"/>
      <c r="O138" s="27"/>
      <c r="P138" s="28">
        <f t="shared" si="5"/>
        <v>12008.95</v>
      </c>
      <c r="Q138" s="16">
        <f t="shared" si="4"/>
        <v>0</v>
      </c>
      <c r="R138" s="34"/>
    </row>
    <row r="139" spans="1:18" s="13" customFormat="1" ht="18" customHeight="1" outlineLevel="1" thickBot="1" x14ac:dyDescent="0.25">
      <c r="A139" s="126" t="s">
        <v>235</v>
      </c>
      <c r="B139" s="127"/>
      <c r="C139" s="23"/>
      <c r="D139" s="74" t="s">
        <v>56</v>
      </c>
      <c r="E139" s="74" t="s">
        <v>122</v>
      </c>
      <c r="F139" s="74" t="s">
        <v>60</v>
      </c>
      <c r="G139" s="74" t="s">
        <v>58</v>
      </c>
      <c r="H139" s="74" t="s">
        <v>144</v>
      </c>
      <c r="I139" s="74" t="s">
        <v>218</v>
      </c>
      <c r="J139" s="75" t="s">
        <v>74</v>
      </c>
      <c r="K139" s="26">
        <v>150000</v>
      </c>
      <c r="L139" s="27"/>
      <c r="M139" s="26">
        <v>150000</v>
      </c>
      <c r="N139" s="27"/>
      <c r="O139" s="27"/>
      <c r="P139" s="28">
        <v>0</v>
      </c>
      <c r="Q139" s="16">
        <v>150000</v>
      </c>
      <c r="R139" s="34"/>
    </row>
    <row r="140" spans="1:18" s="13" customFormat="1" ht="12.75" customHeight="1" outlineLevel="1" thickBot="1" x14ac:dyDescent="0.25">
      <c r="A140" s="123" t="s">
        <v>55</v>
      </c>
      <c r="B140" s="124"/>
      <c r="C140" s="23"/>
      <c r="D140" s="80" t="s">
        <v>56</v>
      </c>
      <c r="E140" s="80" t="s">
        <v>122</v>
      </c>
      <c r="F140" s="74" t="s">
        <v>60</v>
      </c>
      <c r="G140" s="74" t="s">
        <v>58</v>
      </c>
      <c r="H140" s="74" t="s">
        <v>162</v>
      </c>
      <c r="I140" s="74" t="s">
        <v>161</v>
      </c>
      <c r="J140" s="81" t="s">
        <v>60</v>
      </c>
      <c r="K140" s="26">
        <v>220614</v>
      </c>
      <c r="L140" s="27"/>
      <c r="M140" s="26">
        <v>220613.62</v>
      </c>
      <c r="N140" s="27"/>
      <c r="O140" s="27"/>
      <c r="P140" s="28">
        <f t="shared" si="5"/>
        <v>220613.62</v>
      </c>
      <c r="Q140" s="16">
        <f t="shared" si="4"/>
        <v>0.38000000000465661</v>
      </c>
      <c r="R140" s="34"/>
    </row>
    <row r="141" spans="1:18" s="13" customFormat="1" ht="22.5" customHeight="1" outlineLevel="1" thickBot="1" x14ac:dyDescent="0.25">
      <c r="A141" s="123" t="s">
        <v>61</v>
      </c>
      <c r="B141" s="124"/>
      <c r="C141" s="23"/>
      <c r="D141" s="80" t="s">
        <v>56</v>
      </c>
      <c r="E141" s="80" t="s">
        <v>122</v>
      </c>
      <c r="F141" s="74" t="s">
        <v>60</v>
      </c>
      <c r="G141" s="74" t="s">
        <v>58</v>
      </c>
      <c r="H141" s="74" t="s">
        <v>162</v>
      </c>
      <c r="I141" s="74" t="s">
        <v>161</v>
      </c>
      <c r="J141" s="81" t="s">
        <v>62</v>
      </c>
      <c r="K141" s="26">
        <v>60886</v>
      </c>
      <c r="L141" s="27"/>
      <c r="M141" s="26">
        <v>60227.5</v>
      </c>
      <c r="N141" s="27"/>
      <c r="O141" s="27"/>
      <c r="P141" s="28">
        <f t="shared" si="5"/>
        <v>60227.5</v>
      </c>
      <c r="Q141" s="16">
        <f t="shared" si="4"/>
        <v>658.5</v>
      </c>
      <c r="R141" s="34"/>
    </row>
    <row r="142" spans="1:18" s="13" customFormat="1" ht="12" customHeight="1" outlineLevel="1" thickBot="1" x14ac:dyDescent="0.25">
      <c r="A142" s="122" t="s">
        <v>67</v>
      </c>
      <c r="B142" s="122"/>
      <c r="C142" s="23"/>
      <c r="D142" s="80" t="s">
        <v>56</v>
      </c>
      <c r="E142" s="80" t="s">
        <v>122</v>
      </c>
      <c r="F142" s="74" t="s">
        <v>60</v>
      </c>
      <c r="G142" s="74" t="s">
        <v>58</v>
      </c>
      <c r="H142" s="74" t="s">
        <v>162</v>
      </c>
      <c r="I142" s="74" t="s">
        <v>134</v>
      </c>
      <c r="J142" s="81" t="s">
        <v>68</v>
      </c>
      <c r="K142" s="26">
        <v>100000</v>
      </c>
      <c r="L142" s="27"/>
      <c r="M142" s="26">
        <v>86169.68</v>
      </c>
      <c r="N142" s="27"/>
      <c r="O142" s="27"/>
      <c r="P142" s="28">
        <f t="shared" si="5"/>
        <v>86169.68</v>
      </c>
      <c r="Q142" s="16">
        <f t="shared" si="4"/>
        <v>13830.320000000007</v>
      </c>
      <c r="R142" s="34"/>
    </row>
    <row r="143" spans="1:18" s="13" customFormat="1" ht="12" customHeight="1" outlineLevel="1" thickBot="1" x14ac:dyDescent="0.25">
      <c r="A143" s="122" t="s">
        <v>71</v>
      </c>
      <c r="B143" s="122"/>
      <c r="C143" s="23"/>
      <c r="D143" s="80" t="s">
        <v>56</v>
      </c>
      <c r="E143" s="80" t="s">
        <v>122</v>
      </c>
      <c r="F143" s="74" t="s">
        <v>60</v>
      </c>
      <c r="G143" s="74" t="s">
        <v>58</v>
      </c>
      <c r="H143" s="74" t="s">
        <v>162</v>
      </c>
      <c r="I143" s="74" t="s">
        <v>134</v>
      </c>
      <c r="J143" s="81" t="s">
        <v>72</v>
      </c>
      <c r="K143" s="26">
        <v>39926.92</v>
      </c>
      <c r="L143" s="27"/>
      <c r="M143" s="26">
        <v>39926.92</v>
      </c>
      <c r="N143" s="27"/>
      <c r="O143" s="27"/>
      <c r="P143" s="28">
        <f t="shared" si="5"/>
        <v>39926.92</v>
      </c>
      <c r="Q143" s="16">
        <f>K143-P143</f>
        <v>0</v>
      </c>
      <c r="R143" s="34"/>
    </row>
    <row r="144" spans="1:18" s="13" customFormat="1" ht="24" customHeight="1" outlineLevel="1" thickBot="1" x14ac:dyDescent="0.25">
      <c r="A144" s="122" t="s">
        <v>77</v>
      </c>
      <c r="B144" s="122"/>
      <c r="C144" s="23"/>
      <c r="D144" s="80" t="s">
        <v>56</v>
      </c>
      <c r="E144" s="80" t="s">
        <v>122</v>
      </c>
      <c r="F144" s="74" t="s">
        <v>60</v>
      </c>
      <c r="G144" s="74" t="s">
        <v>58</v>
      </c>
      <c r="H144" s="74" t="s">
        <v>162</v>
      </c>
      <c r="I144" s="74" t="s">
        <v>134</v>
      </c>
      <c r="J144" s="81" t="s">
        <v>78</v>
      </c>
      <c r="K144" s="26">
        <v>6073.08</v>
      </c>
      <c r="L144" s="27"/>
      <c r="M144" s="26">
        <v>6073.08</v>
      </c>
      <c r="N144" s="27"/>
      <c r="O144" s="27"/>
      <c r="P144" s="28">
        <f t="shared" si="5"/>
        <v>6073.08</v>
      </c>
      <c r="Q144" s="16">
        <f>K144-P144</f>
        <v>0</v>
      </c>
      <c r="R144" s="34"/>
    </row>
    <row r="145" spans="1:18" s="13" customFormat="1" ht="24" customHeight="1" outlineLevel="1" thickBot="1" x14ac:dyDescent="0.25">
      <c r="A145" s="107" t="s">
        <v>75</v>
      </c>
      <c r="B145" s="111"/>
      <c r="C145" s="96"/>
      <c r="D145" s="97" t="s">
        <v>56</v>
      </c>
      <c r="E145" s="97" t="s">
        <v>122</v>
      </c>
      <c r="F145" s="97" t="s">
        <v>60</v>
      </c>
      <c r="G145" s="97" t="s">
        <v>58</v>
      </c>
      <c r="H145" s="97" t="s">
        <v>216</v>
      </c>
      <c r="I145" s="97" t="s">
        <v>134</v>
      </c>
      <c r="J145" s="101" t="s">
        <v>76</v>
      </c>
      <c r="K145" s="98">
        <v>12950</v>
      </c>
      <c r="L145" s="99"/>
      <c r="M145" s="26">
        <v>12950</v>
      </c>
      <c r="N145" s="99"/>
      <c r="O145" s="99"/>
      <c r="P145" s="28">
        <v>12950</v>
      </c>
      <c r="Q145" s="16">
        <v>0</v>
      </c>
      <c r="R145" s="100"/>
    </row>
    <row r="146" spans="1:18" s="13" customFormat="1" ht="24" customHeight="1" outlineLevel="1" thickBot="1" x14ac:dyDescent="0.25">
      <c r="A146" s="107" t="s">
        <v>75</v>
      </c>
      <c r="B146" s="111"/>
      <c r="C146" s="96"/>
      <c r="D146" s="97" t="s">
        <v>56</v>
      </c>
      <c r="E146" s="97" t="s">
        <v>122</v>
      </c>
      <c r="F146" s="97" t="s">
        <v>60</v>
      </c>
      <c r="G146" s="97" t="s">
        <v>151</v>
      </c>
      <c r="H146" s="97" t="s">
        <v>148</v>
      </c>
      <c r="I146" s="97" t="s">
        <v>134</v>
      </c>
      <c r="J146" s="101" t="s">
        <v>76</v>
      </c>
      <c r="K146" s="98">
        <v>33338.65</v>
      </c>
      <c r="L146" s="99"/>
      <c r="M146" s="26">
        <v>33338.65</v>
      </c>
      <c r="N146" s="99"/>
      <c r="O146" s="99"/>
      <c r="P146" s="28">
        <v>33338.65</v>
      </c>
      <c r="Q146" s="16">
        <v>0</v>
      </c>
      <c r="R146" s="100"/>
    </row>
    <row r="147" spans="1:18" s="13" customFormat="1" ht="24" customHeight="1" outlineLevel="1" thickBot="1" x14ac:dyDescent="0.25">
      <c r="A147" s="107" t="s">
        <v>75</v>
      </c>
      <c r="B147" s="111"/>
      <c r="C147" s="96"/>
      <c r="D147" s="97" t="s">
        <v>56</v>
      </c>
      <c r="E147" s="97" t="s">
        <v>122</v>
      </c>
      <c r="F147" s="97" t="s">
        <v>60</v>
      </c>
      <c r="G147" s="97" t="s">
        <v>166</v>
      </c>
      <c r="H147" s="97" t="s">
        <v>233</v>
      </c>
      <c r="I147" s="97" t="s">
        <v>134</v>
      </c>
      <c r="J147" s="101" t="s">
        <v>76</v>
      </c>
      <c r="K147" s="98">
        <v>96200</v>
      </c>
      <c r="L147" s="99"/>
      <c r="M147" s="26">
        <v>96200</v>
      </c>
      <c r="N147" s="99"/>
      <c r="O147" s="99"/>
      <c r="P147" s="28">
        <v>96200</v>
      </c>
      <c r="Q147" s="16">
        <v>0</v>
      </c>
      <c r="R147" s="100"/>
    </row>
    <row r="148" spans="1:18" s="13" customFormat="1" ht="24" customHeight="1" outlineLevel="1" thickBot="1" x14ac:dyDescent="0.25">
      <c r="A148" s="107" t="s">
        <v>55</v>
      </c>
      <c r="B148" s="111"/>
      <c r="C148" s="96"/>
      <c r="D148" s="97" t="s">
        <v>56</v>
      </c>
      <c r="E148" s="97" t="s">
        <v>122</v>
      </c>
      <c r="F148" s="97" t="s">
        <v>60</v>
      </c>
      <c r="G148" s="97" t="s">
        <v>166</v>
      </c>
      <c r="H148" s="97" t="s">
        <v>217</v>
      </c>
      <c r="I148" s="97" t="s">
        <v>161</v>
      </c>
      <c r="J148" s="101" t="s">
        <v>60</v>
      </c>
      <c r="K148" s="98">
        <v>156144.39000000001</v>
      </c>
      <c r="L148" s="99"/>
      <c r="M148" s="26">
        <v>156144.39000000001</v>
      </c>
      <c r="N148" s="99"/>
      <c r="O148" s="99"/>
      <c r="P148" s="28">
        <v>0</v>
      </c>
      <c r="Q148" s="16">
        <v>15144.39</v>
      </c>
      <c r="R148" s="100"/>
    </row>
    <row r="149" spans="1:18" s="13" customFormat="1" ht="24" customHeight="1" outlineLevel="1" thickBot="1" x14ac:dyDescent="0.25">
      <c r="A149" s="107" t="s">
        <v>61</v>
      </c>
      <c r="B149" s="111"/>
      <c r="C149" s="96"/>
      <c r="D149" s="97" t="s">
        <v>56</v>
      </c>
      <c r="E149" s="97" t="s">
        <v>122</v>
      </c>
      <c r="F149" s="97" t="s">
        <v>60</v>
      </c>
      <c r="G149" s="97" t="s">
        <v>166</v>
      </c>
      <c r="H149" s="97" t="s">
        <v>217</v>
      </c>
      <c r="I149" s="97" t="s">
        <v>161</v>
      </c>
      <c r="J149" s="101" t="s">
        <v>62</v>
      </c>
      <c r="K149" s="98">
        <v>47155.61</v>
      </c>
      <c r="L149" s="99"/>
      <c r="M149" s="26">
        <v>47155.61</v>
      </c>
      <c r="N149" s="99"/>
      <c r="O149" s="99"/>
      <c r="P149" s="28">
        <v>0</v>
      </c>
      <c r="Q149" s="16">
        <v>47155.61</v>
      </c>
      <c r="R149" s="100"/>
    </row>
    <row r="150" spans="1:18" s="13" customFormat="1" ht="24" customHeight="1" outlineLevel="1" thickBot="1" x14ac:dyDescent="0.25">
      <c r="A150" s="107" t="s">
        <v>69</v>
      </c>
      <c r="B150" s="111"/>
      <c r="C150" s="96"/>
      <c r="D150" s="97" t="s">
        <v>56</v>
      </c>
      <c r="E150" s="97" t="s">
        <v>122</v>
      </c>
      <c r="F150" s="97" t="s">
        <v>60</v>
      </c>
      <c r="G150" s="97" t="s">
        <v>166</v>
      </c>
      <c r="H150" s="97" t="s">
        <v>234</v>
      </c>
      <c r="I150" s="97" t="s">
        <v>134</v>
      </c>
      <c r="J150" s="101" t="s">
        <v>70</v>
      </c>
      <c r="K150" s="98">
        <v>3000000</v>
      </c>
      <c r="L150" s="99"/>
      <c r="M150" s="26">
        <v>3000000</v>
      </c>
      <c r="N150" s="99"/>
      <c r="O150" s="99"/>
      <c r="P150" s="28">
        <v>3000000</v>
      </c>
      <c r="Q150" s="16">
        <v>0</v>
      </c>
      <c r="R150" s="100"/>
    </row>
    <row r="151" spans="1:18" s="13" customFormat="1" ht="24" customHeight="1" outlineLevel="1" thickBot="1" x14ac:dyDescent="0.25">
      <c r="A151" s="107" t="s">
        <v>75</v>
      </c>
      <c r="B151" s="111"/>
      <c r="C151" s="96"/>
      <c r="D151" s="97" t="s">
        <v>56</v>
      </c>
      <c r="E151" s="97" t="s">
        <v>122</v>
      </c>
      <c r="F151" s="97" t="s">
        <v>60</v>
      </c>
      <c r="G151" s="97" t="s">
        <v>215</v>
      </c>
      <c r="H151" s="97" t="s">
        <v>90</v>
      </c>
      <c r="I151" s="97" t="s">
        <v>134</v>
      </c>
      <c r="J151" s="101" t="s">
        <v>76</v>
      </c>
      <c r="K151" s="98">
        <v>50000</v>
      </c>
      <c r="L151" s="99"/>
      <c r="M151" s="26">
        <v>50000</v>
      </c>
      <c r="N151" s="99"/>
      <c r="O151" s="99"/>
      <c r="P151" s="28">
        <v>40000</v>
      </c>
      <c r="Q151" s="16">
        <v>10000</v>
      </c>
      <c r="R151" s="100"/>
    </row>
    <row r="152" spans="1:18" s="13" customFormat="1" ht="24" customHeight="1" outlineLevel="1" thickBot="1" x14ac:dyDescent="0.25">
      <c r="A152" s="107"/>
      <c r="B152" s="108"/>
      <c r="C152" s="96"/>
      <c r="D152" s="72" t="s">
        <v>56</v>
      </c>
      <c r="E152" s="72" t="s">
        <v>122</v>
      </c>
      <c r="F152" s="72" t="s">
        <v>125</v>
      </c>
      <c r="G152" s="72" t="s">
        <v>86</v>
      </c>
      <c r="H152" s="72" t="s">
        <v>214</v>
      </c>
      <c r="I152" s="72" t="s">
        <v>134</v>
      </c>
      <c r="J152" s="73" t="s">
        <v>74</v>
      </c>
      <c r="K152" s="26">
        <v>45700</v>
      </c>
      <c r="L152" s="27"/>
      <c r="M152" s="26">
        <v>45700</v>
      </c>
      <c r="N152" s="27"/>
      <c r="O152" s="27"/>
      <c r="P152" s="28">
        <v>45700</v>
      </c>
      <c r="Q152" s="16">
        <v>0</v>
      </c>
      <c r="R152" s="34"/>
    </row>
    <row r="153" spans="1:18" s="13" customFormat="1" ht="36" customHeight="1" outlineLevel="1" thickBot="1" x14ac:dyDescent="0.25">
      <c r="A153" s="122" t="s">
        <v>96</v>
      </c>
      <c r="B153" s="122"/>
      <c r="C153" s="23"/>
      <c r="D153" s="71" t="s">
        <v>56</v>
      </c>
      <c r="E153" s="71" t="s">
        <v>97</v>
      </c>
      <c r="F153" s="72" t="s">
        <v>125</v>
      </c>
      <c r="G153" s="72" t="s">
        <v>58</v>
      </c>
      <c r="H153" s="72" t="s">
        <v>159</v>
      </c>
      <c r="I153" s="72" t="s">
        <v>160</v>
      </c>
      <c r="J153" s="79" t="s">
        <v>98</v>
      </c>
      <c r="K153" s="26">
        <v>73791</v>
      </c>
      <c r="L153" s="27" t="s">
        <v>42</v>
      </c>
      <c r="M153" s="26">
        <v>73790.880000000005</v>
      </c>
      <c r="N153" s="27" t="s">
        <v>42</v>
      </c>
      <c r="O153" s="27" t="s">
        <v>42</v>
      </c>
      <c r="P153" s="28">
        <f>M153</f>
        <v>73790.880000000005</v>
      </c>
      <c r="Q153" s="16">
        <f>K153-P153</f>
        <v>0.11999999999534339</v>
      </c>
      <c r="R153" s="34" t="s">
        <v>42</v>
      </c>
    </row>
    <row r="154" spans="1:18" s="13" customFormat="1" ht="23.85" customHeight="1" thickBot="1" x14ac:dyDescent="0.25">
      <c r="A154" s="156" t="s">
        <v>99</v>
      </c>
      <c r="B154" s="158"/>
      <c r="C154" s="37">
        <v>450</v>
      </c>
      <c r="D154" s="160" t="s">
        <v>35</v>
      </c>
      <c r="E154" s="160"/>
      <c r="F154" s="160"/>
      <c r="G154" s="160"/>
      <c r="H154" s="160"/>
      <c r="I154" s="160"/>
      <c r="J154" s="160"/>
      <c r="K154" s="15" t="s">
        <v>35</v>
      </c>
      <c r="L154" s="15" t="s">
        <v>35</v>
      </c>
      <c r="M154" s="28">
        <v>-18287818.16</v>
      </c>
      <c r="N154" s="17">
        <v>0</v>
      </c>
      <c r="O154" s="17">
        <v>0</v>
      </c>
      <c r="P154" s="28">
        <v>-18287818.16</v>
      </c>
      <c r="Q154" s="15" t="s">
        <v>35</v>
      </c>
      <c r="R154" s="38" t="s">
        <v>35</v>
      </c>
    </row>
    <row r="155" spans="1:18" s="1" customFormat="1" ht="11.25" customHeight="1" x14ac:dyDescent="0.2">
      <c r="A155" s="161" t="s">
        <v>6</v>
      </c>
      <c r="B155" s="161"/>
      <c r="C155" s="29"/>
      <c r="D155" s="162"/>
      <c r="E155" s="162"/>
      <c r="F155" s="162"/>
      <c r="G155" s="162"/>
      <c r="H155" s="162"/>
      <c r="I155" s="162"/>
      <c r="J155" s="29"/>
      <c r="K155" s="69"/>
      <c r="L155" s="29"/>
      <c r="M155" s="29"/>
      <c r="N155" s="29"/>
      <c r="O155" s="29"/>
      <c r="P155" s="29"/>
      <c r="Q155" s="69"/>
      <c r="R155" s="29"/>
    </row>
    <row r="156" spans="1:18" s="1" customFormat="1" ht="12" customHeight="1" x14ac:dyDescent="0.2">
      <c r="A156" s="116" t="s">
        <v>100</v>
      </c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</row>
    <row r="157" spans="1:18" s="1" customFormat="1" ht="11.25" customHeight="1" x14ac:dyDescent="0.2"/>
    <row r="158" spans="1:18" ht="11.85" customHeight="1" x14ac:dyDescent="0.2">
      <c r="A158" s="117" t="s">
        <v>23</v>
      </c>
      <c r="B158" s="117"/>
      <c r="C158" s="118" t="s">
        <v>24</v>
      </c>
      <c r="D158" s="119" t="s">
        <v>101</v>
      </c>
      <c r="E158" s="119"/>
      <c r="F158" s="119"/>
      <c r="G158" s="119"/>
      <c r="H158" s="119"/>
      <c r="I158" s="119"/>
      <c r="J158" s="119"/>
      <c r="K158" s="118" t="s">
        <v>26</v>
      </c>
      <c r="L158" s="117" t="s">
        <v>27</v>
      </c>
      <c r="M158" s="117"/>
      <c r="N158" s="117"/>
      <c r="O158" s="117"/>
      <c r="P158" s="10" t="s">
        <v>28</v>
      </c>
      <c r="R158"/>
    </row>
    <row r="159" spans="1:18" ht="22.35" customHeight="1" x14ac:dyDescent="0.2">
      <c r="A159" s="117"/>
      <c r="B159" s="117"/>
      <c r="C159" s="118"/>
      <c r="D159" s="119"/>
      <c r="E159" s="119"/>
      <c r="F159" s="119"/>
      <c r="G159" s="119"/>
      <c r="H159" s="119"/>
      <c r="I159" s="119"/>
      <c r="J159" s="119"/>
      <c r="K159" s="118"/>
      <c r="L159" s="9" t="s">
        <v>29</v>
      </c>
      <c r="M159" s="9" t="s">
        <v>30</v>
      </c>
      <c r="N159" s="9" t="s">
        <v>31</v>
      </c>
      <c r="O159" s="9" t="s">
        <v>32</v>
      </c>
      <c r="P159" s="11" t="s">
        <v>33</v>
      </c>
      <c r="R159"/>
    </row>
    <row r="160" spans="1:18" ht="12" thickBot="1" x14ac:dyDescent="0.25">
      <c r="A160" s="154">
        <v>1</v>
      </c>
      <c r="B160" s="154"/>
      <c r="C160" s="12">
        <v>2</v>
      </c>
      <c r="D160" s="155">
        <v>3</v>
      </c>
      <c r="E160" s="155"/>
      <c r="F160" s="155"/>
      <c r="G160" s="155"/>
      <c r="H160" s="155"/>
      <c r="I160" s="155"/>
      <c r="J160" s="155"/>
      <c r="K160" s="12">
        <v>4</v>
      </c>
      <c r="L160" s="12">
        <v>5</v>
      </c>
      <c r="M160" s="12">
        <v>6</v>
      </c>
      <c r="N160" s="12">
        <v>7</v>
      </c>
      <c r="O160" s="12">
        <v>8</v>
      </c>
      <c r="P160" s="12">
        <v>9</v>
      </c>
    </row>
    <row r="161" spans="1:18" s="13" customFormat="1" ht="23.85" customHeight="1" x14ac:dyDescent="0.2">
      <c r="A161" s="156" t="s">
        <v>102</v>
      </c>
      <c r="B161" s="156"/>
      <c r="C161" s="31">
        <v>500</v>
      </c>
      <c r="D161" s="157" t="s">
        <v>35</v>
      </c>
      <c r="E161" s="157"/>
      <c r="F161" s="157"/>
      <c r="G161" s="157"/>
      <c r="H161" s="157"/>
      <c r="I161" s="157"/>
      <c r="J161" s="157"/>
      <c r="K161" s="17">
        <v>22245966.260000002</v>
      </c>
      <c r="L161" s="28">
        <v>20510557.120000001</v>
      </c>
      <c r="M161" s="17">
        <v>0</v>
      </c>
      <c r="N161" s="17">
        <v>0</v>
      </c>
      <c r="O161" s="16">
        <v>20510557.120000001</v>
      </c>
      <c r="P161" s="32">
        <v>1735409.14</v>
      </c>
    </row>
    <row r="162" spans="1:18" ht="12" x14ac:dyDescent="0.2">
      <c r="A162" s="151" t="s">
        <v>36</v>
      </c>
      <c r="B162" s="151"/>
      <c r="C162" s="19"/>
      <c r="D162" s="152"/>
      <c r="E162" s="152"/>
      <c r="F162" s="152"/>
      <c r="G162" s="152"/>
      <c r="H162" s="152"/>
      <c r="I162" s="152"/>
      <c r="J162" s="39"/>
      <c r="K162" s="40"/>
      <c r="L162" s="40"/>
      <c r="M162" s="40"/>
      <c r="N162" s="40"/>
      <c r="O162" s="40"/>
      <c r="P162" s="41"/>
    </row>
    <row r="163" spans="1:18" s="13" customFormat="1" ht="23.85" customHeight="1" x14ac:dyDescent="0.2">
      <c r="A163" s="153" t="s">
        <v>103</v>
      </c>
      <c r="B163" s="153"/>
      <c r="C163" s="42">
        <v>520</v>
      </c>
      <c r="D163" s="136" t="s">
        <v>35</v>
      </c>
      <c r="E163" s="136"/>
      <c r="F163" s="136"/>
      <c r="G163" s="136"/>
      <c r="H163" s="136"/>
      <c r="I163" s="136"/>
      <c r="J163" s="136"/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5">
        <v>0</v>
      </c>
    </row>
    <row r="164" spans="1:18" ht="12.6" customHeight="1" collapsed="1" x14ac:dyDescent="0.2">
      <c r="A164" s="149" t="s">
        <v>104</v>
      </c>
      <c r="B164" s="149"/>
      <c r="C164" s="33"/>
      <c r="D164" s="150"/>
      <c r="E164" s="150"/>
      <c r="F164" s="150"/>
      <c r="G164" s="150"/>
      <c r="H164" s="150"/>
      <c r="I164" s="150"/>
      <c r="J164" s="46"/>
      <c r="K164" s="47"/>
      <c r="L164" s="47"/>
      <c r="M164" s="47"/>
      <c r="N164" s="47"/>
      <c r="O164" s="47"/>
      <c r="P164" s="48"/>
      <c r="R164"/>
    </row>
    <row r="165" spans="1:18" s="13" customFormat="1" ht="11.85" hidden="1" customHeight="1" outlineLevel="1" x14ac:dyDescent="0.2">
      <c r="A165" s="143"/>
      <c r="B165" s="143"/>
      <c r="C165" s="49"/>
      <c r="D165" s="24"/>
      <c r="E165" s="24"/>
      <c r="F165" s="144"/>
      <c r="G165" s="144"/>
      <c r="H165" s="144"/>
      <c r="I165" s="24"/>
      <c r="J165" s="25"/>
      <c r="K165" s="50" t="s">
        <v>42</v>
      </c>
      <c r="L165" s="50" t="s">
        <v>42</v>
      </c>
      <c r="M165" s="50" t="s">
        <v>42</v>
      </c>
      <c r="N165" s="50" t="s">
        <v>42</v>
      </c>
      <c r="O165" s="51" t="s">
        <v>42</v>
      </c>
      <c r="P165" s="52" t="s">
        <v>42</v>
      </c>
    </row>
    <row r="166" spans="1:18" s="13" customFormat="1" ht="23.85" customHeight="1" x14ac:dyDescent="0.2">
      <c r="A166" s="148" t="s">
        <v>105</v>
      </c>
      <c r="B166" s="148"/>
      <c r="C166" s="42">
        <v>620</v>
      </c>
      <c r="D166" s="136" t="s">
        <v>35</v>
      </c>
      <c r="E166" s="136"/>
      <c r="F166" s="136"/>
      <c r="G166" s="136"/>
      <c r="H166" s="136"/>
      <c r="I166" s="136"/>
      <c r="J166" s="136"/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5">
        <v>0</v>
      </c>
    </row>
    <row r="167" spans="1:18" ht="12.6" customHeight="1" x14ac:dyDescent="0.2">
      <c r="A167" s="149" t="s">
        <v>104</v>
      </c>
      <c r="B167" s="149"/>
      <c r="C167" s="33"/>
      <c r="D167" s="132"/>
      <c r="E167" s="132"/>
      <c r="F167" s="132"/>
      <c r="G167" s="132"/>
      <c r="H167" s="132"/>
      <c r="I167" s="132"/>
      <c r="J167" s="132"/>
      <c r="K167" s="47"/>
      <c r="L167" s="47"/>
      <c r="M167" s="47"/>
      <c r="N167" s="47"/>
      <c r="O167" s="47"/>
      <c r="P167" s="48"/>
      <c r="R167"/>
    </row>
    <row r="168" spans="1:18" s="13" customFormat="1" ht="11.85" customHeight="1" outlineLevel="1" x14ac:dyDescent="0.2">
      <c r="A168" s="143"/>
      <c r="B168" s="143"/>
      <c r="C168" s="23"/>
      <c r="D168" s="24"/>
      <c r="E168" s="24"/>
      <c r="F168" s="144"/>
      <c r="G168" s="144"/>
      <c r="H168" s="144"/>
      <c r="I168" s="24"/>
      <c r="J168" s="25"/>
      <c r="K168" s="27" t="s">
        <v>42</v>
      </c>
      <c r="L168" s="27" t="s">
        <v>42</v>
      </c>
      <c r="M168" s="27" t="s">
        <v>42</v>
      </c>
      <c r="N168" s="27" t="s">
        <v>42</v>
      </c>
      <c r="O168" s="36" t="s">
        <v>42</v>
      </c>
      <c r="P168" s="34" t="s">
        <v>42</v>
      </c>
    </row>
    <row r="169" spans="1:18" s="13" customFormat="1" ht="12.6" customHeight="1" x14ac:dyDescent="0.2">
      <c r="A169" s="134" t="s">
        <v>106</v>
      </c>
      <c r="B169" s="134"/>
      <c r="C169" s="53">
        <v>700</v>
      </c>
      <c r="D169" s="145" t="s">
        <v>35</v>
      </c>
      <c r="E169" s="145"/>
      <c r="F169" s="145"/>
      <c r="G169" s="145"/>
      <c r="H169" s="145"/>
      <c r="I169" s="145"/>
      <c r="J169" s="145"/>
      <c r="K169" s="55">
        <v>22245966.260000002</v>
      </c>
      <c r="L169" s="54" t="s">
        <v>35</v>
      </c>
      <c r="M169" s="55">
        <v>0</v>
      </c>
      <c r="N169" s="55">
        <v>0</v>
      </c>
      <c r="O169" s="55">
        <v>0</v>
      </c>
      <c r="P169" s="56">
        <v>0</v>
      </c>
    </row>
    <row r="170" spans="1:18" s="13" customFormat="1" ht="12.6" customHeight="1" x14ac:dyDescent="0.2">
      <c r="A170" s="135" t="s">
        <v>107</v>
      </c>
      <c r="B170" s="135"/>
      <c r="C170" s="42">
        <v>710</v>
      </c>
      <c r="D170" s="136" t="s">
        <v>35</v>
      </c>
      <c r="E170" s="136"/>
      <c r="F170" s="136"/>
      <c r="G170" s="136"/>
      <c r="H170" s="136"/>
      <c r="I170" s="136"/>
      <c r="J170" s="136"/>
      <c r="K170" s="44">
        <v>-14506502.24</v>
      </c>
      <c r="L170" s="43" t="s">
        <v>35</v>
      </c>
      <c r="M170" s="44">
        <v>0</v>
      </c>
      <c r="N170" s="44">
        <v>0</v>
      </c>
      <c r="O170" s="44">
        <v>0</v>
      </c>
      <c r="P170" s="57" t="s">
        <v>35</v>
      </c>
    </row>
    <row r="171" spans="1:18" s="13" customFormat="1" ht="12.6" customHeight="1" outlineLevel="1" x14ac:dyDescent="0.2">
      <c r="A171" s="137"/>
      <c r="B171" s="138"/>
      <c r="C171" s="23"/>
      <c r="D171" s="139" t="s">
        <v>236</v>
      </c>
      <c r="E171" s="140"/>
      <c r="F171" s="140"/>
      <c r="G171" s="140"/>
      <c r="H171" s="140"/>
      <c r="I171" s="140"/>
      <c r="J171" s="141"/>
      <c r="K171" s="27">
        <v>-14506502.24</v>
      </c>
      <c r="L171" s="58" t="s">
        <v>35</v>
      </c>
      <c r="M171" s="27" t="s">
        <v>42</v>
      </c>
      <c r="N171" s="27" t="s">
        <v>42</v>
      </c>
      <c r="O171" s="36" t="s">
        <v>42</v>
      </c>
      <c r="P171" s="59" t="s">
        <v>35</v>
      </c>
    </row>
    <row r="172" spans="1:18" s="13" customFormat="1" ht="24" customHeight="1" outlineLevel="1" x14ac:dyDescent="0.2">
      <c r="A172" s="107" t="s">
        <v>222</v>
      </c>
      <c r="B172" s="146"/>
      <c r="C172" s="20"/>
      <c r="D172" s="139" t="s">
        <v>223</v>
      </c>
      <c r="E172" s="140"/>
      <c r="F172" s="140"/>
      <c r="G172" s="140"/>
      <c r="H172" s="140"/>
      <c r="I172" s="140"/>
      <c r="J172" s="141"/>
      <c r="K172" s="99">
        <v>-14506502.24</v>
      </c>
      <c r="L172" s="102"/>
      <c r="M172" s="99"/>
      <c r="N172" s="99"/>
      <c r="O172" s="104"/>
      <c r="P172" s="103"/>
    </row>
    <row r="173" spans="1:18" s="13" customFormat="1" ht="12.6" customHeight="1" x14ac:dyDescent="0.2">
      <c r="A173" s="135" t="s">
        <v>108</v>
      </c>
      <c r="B173" s="135"/>
      <c r="C173" s="42">
        <v>720</v>
      </c>
      <c r="D173" s="136" t="s">
        <v>35</v>
      </c>
      <c r="E173" s="136"/>
      <c r="F173" s="136"/>
      <c r="G173" s="136"/>
      <c r="H173" s="136"/>
      <c r="I173" s="136"/>
      <c r="J173" s="136"/>
      <c r="K173" s="44">
        <v>36752468.5</v>
      </c>
      <c r="L173" s="43" t="s">
        <v>35</v>
      </c>
      <c r="M173" s="44">
        <v>0</v>
      </c>
      <c r="N173" s="44">
        <v>0</v>
      </c>
      <c r="O173" s="44">
        <v>0</v>
      </c>
      <c r="P173" s="57" t="s">
        <v>35</v>
      </c>
    </row>
    <row r="174" spans="1:18" s="13" customFormat="1" ht="12.6" customHeight="1" outlineLevel="1" x14ac:dyDescent="0.2">
      <c r="A174" s="137"/>
      <c r="B174" s="138"/>
      <c r="C174" s="23"/>
      <c r="D174" s="139" t="s">
        <v>237</v>
      </c>
      <c r="E174" s="144"/>
      <c r="F174" s="144"/>
      <c r="G174" s="144"/>
      <c r="H174" s="144"/>
      <c r="I174" s="144"/>
      <c r="J174" s="147"/>
      <c r="K174" s="105">
        <v>36752468.5</v>
      </c>
      <c r="L174" s="58" t="s">
        <v>35</v>
      </c>
      <c r="M174" s="27" t="s">
        <v>42</v>
      </c>
      <c r="N174" s="27" t="s">
        <v>42</v>
      </c>
      <c r="O174" s="36" t="s">
        <v>42</v>
      </c>
      <c r="P174" s="59" t="s">
        <v>35</v>
      </c>
    </row>
    <row r="175" spans="1:18" s="13" customFormat="1" ht="22.5" customHeight="1" outlineLevel="1" x14ac:dyDescent="0.2">
      <c r="A175" s="107" t="s">
        <v>224</v>
      </c>
      <c r="B175" s="146"/>
      <c r="C175" s="23"/>
      <c r="D175" s="139" t="s">
        <v>225</v>
      </c>
      <c r="E175" s="140"/>
      <c r="F175" s="140"/>
      <c r="G175" s="140"/>
      <c r="H175" s="140"/>
      <c r="I175" s="140"/>
      <c r="J175" s="141"/>
      <c r="K175" s="105">
        <v>36752468.5</v>
      </c>
      <c r="L175" s="58"/>
      <c r="M175" s="27"/>
      <c r="N175" s="27"/>
      <c r="O175" s="36"/>
      <c r="P175" s="59"/>
    </row>
    <row r="176" spans="1:18" s="13" customFormat="1" ht="23.85" customHeight="1" x14ac:dyDescent="0.2">
      <c r="A176" s="134" t="s">
        <v>109</v>
      </c>
      <c r="B176" s="134"/>
      <c r="C176" s="53">
        <v>800</v>
      </c>
      <c r="D176" s="115" t="s">
        <v>35</v>
      </c>
      <c r="E176" s="115"/>
      <c r="F176" s="115"/>
      <c r="G176" s="115"/>
      <c r="H176" s="115"/>
      <c r="I176" s="115"/>
      <c r="J176" s="115"/>
      <c r="K176" s="54" t="s">
        <v>35</v>
      </c>
      <c r="L176" s="28">
        <v>20510557.120000001</v>
      </c>
      <c r="M176" s="55">
        <v>0</v>
      </c>
      <c r="N176" s="55">
        <v>0</v>
      </c>
      <c r="O176" s="28">
        <v>20510557.120000001</v>
      </c>
      <c r="P176" s="60" t="s">
        <v>35</v>
      </c>
    </row>
    <row r="177" spans="1:18" s="13" customFormat="1" ht="43.9" customHeight="1" x14ac:dyDescent="0.2">
      <c r="A177" s="133" t="s">
        <v>110</v>
      </c>
      <c r="B177" s="133"/>
      <c r="C177" s="42">
        <v>810</v>
      </c>
      <c r="D177" s="115" t="s">
        <v>35</v>
      </c>
      <c r="E177" s="115"/>
      <c r="F177" s="115"/>
      <c r="G177" s="115"/>
      <c r="H177" s="115"/>
      <c r="I177" s="115"/>
      <c r="J177" s="115"/>
      <c r="K177" s="54" t="s">
        <v>35</v>
      </c>
      <c r="L177" s="28">
        <v>20510557.120000001</v>
      </c>
      <c r="M177" s="55">
        <v>0</v>
      </c>
      <c r="N177" s="54" t="s">
        <v>35</v>
      </c>
      <c r="O177" s="28">
        <f>L177</f>
        <v>20510557.120000001</v>
      </c>
      <c r="P177" s="60" t="s">
        <v>35</v>
      </c>
    </row>
    <row r="178" spans="1:18" s="1" customFormat="1" ht="13.35" customHeight="1" x14ac:dyDescent="0.2">
      <c r="A178" s="129" t="s">
        <v>104</v>
      </c>
      <c r="B178" s="129"/>
      <c r="C178" s="19"/>
      <c r="D178" s="142"/>
      <c r="E178" s="142"/>
      <c r="F178" s="142"/>
      <c r="G178" s="142"/>
      <c r="H178" s="142"/>
      <c r="I178" s="142"/>
      <c r="J178" s="142"/>
      <c r="K178" s="61"/>
      <c r="L178" s="62"/>
      <c r="M178" s="62"/>
      <c r="N178" s="61"/>
      <c r="O178" s="62"/>
      <c r="P178" s="63"/>
    </row>
    <row r="179" spans="1:18" s="13" customFormat="1" ht="32.85" customHeight="1" x14ac:dyDescent="0.2">
      <c r="A179" s="131" t="s">
        <v>111</v>
      </c>
      <c r="B179" s="131"/>
      <c r="C179" s="42">
        <v>811</v>
      </c>
      <c r="D179" s="132" t="s">
        <v>35</v>
      </c>
      <c r="E179" s="132"/>
      <c r="F179" s="132"/>
      <c r="G179" s="132"/>
      <c r="H179" s="132"/>
      <c r="I179" s="132"/>
      <c r="J179" s="132"/>
      <c r="K179" s="43" t="s">
        <v>35</v>
      </c>
      <c r="L179" s="64">
        <v>-36738910.719999999</v>
      </c>
      <c r="M179" s="64">
        <v>0</v>
      </c>
      <c r="N179" s="43" t="s">
        <v>35</v>
      </c>
      <c r="O179" s="44">
        <f>L179</f>
        <v>-36738910.719999999</v>
      </c>
      <c r="P179" s="57" t="s">
        <v>35</v>
      </c>
    </row>
    <row r="180" spans="1:18" s="13" customFormat="1" ht="32.85" customHeight="1" x14ac:dyDescent="0.2">
      <c r="A180" s="121" t="s">
        <v>112</v>
      </c>
      <c r="B180" s="121"/>
      <c r="C180" s="42">
        <v>812</v>
      </c>
      <c r="D180" s="115" t="s">
        <v>35</v>
      </c>
      <c r="E180" s="115"/>
      <c r="F180" s="115"/>
      <c r="G180" s="115"/>
      <c r="H180" s="115"/>
      <c r="I180" s="115"/>
      <c r="J180" s="115"/>
      <c r="K180" s="54" t="s">
        <v>35</v>
      </c>
      <c r="L180" s="65">
        <v>57249467.840000004</v>
      </c>
      <c r="M180" s="65">
        <v>0</v>
      </c>
      <c r="N180" s="54" t="s">
        <v>35</v>
      </c>
      <c r="O180" s="28">
        <f>L180</f>
        <v>57249467.840000004</v>
      </c>
      <c r="P180" s="60" t="s">
        <v>35</v>
      </c>
    </row>
    <row r="181" spans="1:18" s="13" customFormat="1" ht="22.35" customHeight="1" x14ac:dyDescent="0.2">
      <c r="A181" s="133" t="s">
        <v>113</v>
      </c>
      <c r="B181" s="133"/>
      <c r="C181" s="42">
        <v>820</v>
      </c>
      <c r="D181" s="115" t="s">
        <v>35</v>
      </c>
      <c r="E181" s="115"/>
      <c r="F181" s="115"/>
      <c r="G181" s="115"/>
      <c r="H181" s="115"/>
      <c r="I181" s="115"/>
      <c r="J181" s="115"/>
      <c r="K181" s="54" t="s">
        <v>35</v>
      </c>
      <c r="L181" s="54" t="s">
        <v>35</v>
      </c>
      <c r="M181" s="55">
        <v>0</v>
      </c>
      <c r="N181" s="55">
        <v>0</v>
      </c>
      <c r="O181" s="55">
        <v>0</v>
      </c>
      <c r="P181" s="60" t="s">
        <v>35</v>
      </c>
    </row>
    <row r="182" spans="1:18" ht="12.6" customHeight="1" x14ac:dyDescent="0.2">
      <c r="A182" s="129" t="s">
        <v>36</v>
      </c>
      <c r="B182" s="129"/>
      <c r="C182" s="19"/>
      <c r="D182" s="130"/>
      <c r="E182" s="130"/>
      <c r="F182" s="130"/>
      <c r="G182" s="130"/>
      <c r="H182" s="130"/>
      <c r="I182" s="130"/>
      <c r="J182" s="130"/>
      <c r="K182" s="61"/>
      <c r="L182" s="61"/>
      <c r="M182" s="62"/>
      <c r="N182" s="62"/>
      <c r="O182" s="62"/>
      <c r="P182" s="63"/>
      <c r="R182"/>
    </row>
    <row r="183" spans="1:18" s="13" customFormat="1" ht="22.35" customHeight="1" x14ac:dyDescent="0.2">
      <c r="A183" s="131" t="s">
        <v>114</v>
      </c>
      <c r="B183" s="131"/>
      <c r="C183" s="42">
        <v>821</v>
      </c>
      <c r="D183" s="132" t="s">
        <v>35</v>
      </c>
      <c r="E183" s="132"/>
      <c r="F183" s="132"/>
      <c r="G183" s="132"/>
      <c r="H183" s="132"/>
      <c r="I183" s="132"/>
      <c r="J183" s="132"/>
      <c r="K183" s="43" t="s">
        <v>35</v>
      </c>
      <c r="L183" s="43" t="s">
        <v>35</v>
      </c>
      <c r="M183" s="64">
        <v>0</v>
      </c>
      <c r="N183" s="64">
        <v>0</v>
      </c>
      <c r="O183" s="44">
        <v>0</v>
      </c>
      <c r="P183" s="57" t="s">
        <v>35</v>
      </c>
    </row>
    <row r="184" spans="1:18" s="13" customFormat="1" ht="22.35" customHeight="1" x14ac:dyDescent="0.2">
      <c r="A184" s="121" t="s">
        <v>115</v>
      </c>
      <c r="B184" s="121"/>
      <c r="C184" s="66">
        <v>822</v>
      </c>
      <c r="D184" s="115" t="s">
        <v>35</v>
      </c>
      <c r="E184" s="115"/>
      <c r="F184" s="115"/>
      <c r="G184" s="115"/>
      <c r="H184" s="115"/>
      <c r="I184" s="115"/>
      <c r="J184" s="115"/>
      <c r="K184" s="54" t="s">
        <v>35</v>
      </c>
      <c r="L184" s="54" t="s">
        <v>35</v>
      </c>
      <c r="M184" s="65">
        <v>0</v>
      </c>
      <c r="N184" s="65">
        <v>0</v>
      </c>
      <c r="O184" s="55">
        <v>0</v>
      </c>
      <c r="P184" s="60" t="s">
        <v>35</v>
      </c>
    </row>
    <row r="186" spans="1:18" ht="12" x14ac:dyDescent="0.2">
      <c r="A186" s="67" t="s">
        <v>116</v>
      </c>
      <c r="D186" s="114" t="s">
        <v>241</v>
      </c>
      <c r="E186" s="114"/>
      <c r="F186" s="114"/>
      <c r="G186" s="114"/>
      <c r="H186" s="114"/>
      <c r="I186" s="114"/>
      <c r="K186" s="128" t="s">
        <v>117</v>
      </c>
      <c r="L186" s="128"/>
    </row>
    <row r="187" spans="1:18" x14ac:dyDescent="0.2">
      <c r="A187" s="1" t="s">
        <v>6</v>
      </c>
      <c r="B187" s="68" t="s">
        <v>118</v>
      </c>
      <c r="C187" s="1" t="s">
        <v>6</v>
      </c>
      <c r="D187" s="120" t="s">
        <v>119</v>
      </c>
      <c r="E187" s="120"/>
      <c r="F187" s="120"/>
      <c r="G187" s="120"/>
      <c r="H187" s="120"/>
      <c r="I187" s="120"/>
      <c r="J187" s="1" t="s">
        <v>6</v>
      </c>
      <c r="K187" s="128"/>
      <c r="L187" s="128"/>
    </row>
    <row r="188" spans="1:18" x14ac:dyDescent="0.2">
      <c r="L188" s="1" t="s">
        <v>6</v>
      </c>
      <c r="M188" s="68" t="s">
        <v>118</v>
      </c>
      <c r="N188" s="1" t="s">
        <v>6</v>
      </c>
      <c r="O188" s="68" t="s">
        <v>119</v>
      </c>
      <c r="P188" s="1" t="s">
        <v>6</v>
      </c>
    </row>
    <row r="189" spans="1:18" ht="12" x14ac:dyDescent="0.2">
      <c r="A189" s="67" t="s">
        <v>120</v>
      </c>
      <c r="D189" s="114" t="s">
        <v>219</v>
      </c>
      <c r="E189" s="114"/>
      <c r="F189" s="114"/>
      <c r="G189" s="114"/>
      <c r="H189" s="114"/>
      <c r="I189" s="114"/>
    </row>
    <row r="190" spans="1:18" x14ac:dyDescent="0.2">
      <c r="A190" s="1" t="s">
        <v>6</v>
      </c>
      <c r="B190" s="68" t="s">
        <v>118</v>
      </c>
      <c r="C190" s="1" t="s">
        <v>6</v>
      </c>
      <c r="D190" s="120" t="s">
        <v>119</v>
      </c>
      <c r="E190" s="120"/>
      <c r="F190" s="120"/>
      <c r="G190" s="120"/>
      <c r="H190" s="120"/>
      <c r="I190" s="120"/>
      <c r="J190" s="1" t="s">
        <v>6</v>
      </c>
    </row>
    <row r="192" spans="1:18" x14ac:dyDescent="0.2">
      <c r="A192" s="6"/>
    </row>
  </sheetData>
  <mergeCells count="252">
    <mergeCell ref="A122:B122"/>
    <mergeCell ref="A123:B123"/>
    <mergeCell ref="A92:B92"/>
    <mergeCell ref="A93:B93"/>
    <mergeCell ref="A58:B58"/>
    <mergeCell ref="A65:B65"/>
    <mergeCell ref="A59:B59"/>
    <mergeCell ref="A60:B60"/>
    <mergeCell ref="A61:B61"/>
    <mergeCell ref="A152:B152"/>
    <mergeCell ref="A153:B153"/>
    <mergeCell ref="A132:B132"/>
    <mergeCell ref="A133:B133"/>
    <mergeCell ref="A134:B134"/>
    <mergeCell ref="A135:B135"/>
    <mergeCell ref="A95:B95"/>
    <mergeCell ref="A145:B145"/>
    <mergeCell ref="A146:B146"/>
    <mergeCell ref="A147:B147"/>
    <mergeCell ref="A151:B151"/>
    <mergeCell ref="A139:B139"/>
    <mergeCell ref="A150:B150"/>
    <mergeCell ref="A131:B131"/>
    <mergeCell ref="A125:B125"/>
    <mergeCell ref="A126:B126"/>
    <mergeCell ref="A25:B25"/>
    <mergeCell ref="D51:J51"/>
    <mergeCell ref="F25:H25"/>
    <mergeCell ref="F23:H23"/>
    <mergeCell ref="F24:H24"/>
    <mergeCell ref="A50:B50"/>
    <mergeCell ref="D50:J50"/>
    <mergeCell ref="D47:J48"/>
    <mergeCell ref="A30:B30"/>
    <mergeCell ref="A44:B44"/>
    <mergeCell ref="A21:B21"/>
    <mergeCell ref="A22:B22"/>
    <mergeCell ref="F21:H21"/>
    <mergeCell ref="F22:H22"/>
    <mergeCell ref="A23:B23"/>
    <mergeCell ref="A24:B24"/>
    <mergeCell ref="A1:O1"/>
    <mergeCell ref="A2:O2"/>
    <mergeCell ref="A3:O3"/>
    <mergeCell ref="A4:O4"/>
    <mergeCell ref="A20:B20"/>
    <mergeCell ref="F20:H20"/>
    <mergeCell ref="D6:I6"/>
    <mergeCell ref="J9:N9"/>
    <mergeCell ref="J6:K6"/>
    <mergeCell ref="A7:I7"/>
    <mergeCell ref="A10:B10"/>
    <mergeCell ref="A13:P13"/>
    <mergeCell ref="A18:B18"/>
    <mergeCell ref="D18:J18"/>
    <mergeCell ref="A19:B19"/>
    <mergeCell ref="A9:B9"/>
    <mergeCell ref="J7:N8"/>
    <mergeCell ref="A8:I8"/>
    <mergeCell ref="A17:B17"/>
    <mergeCell ref="D17:J17"/>
    <mergeCell ref="A49:B49"/>
    <mergeCell ref="D49:J49"/>
    <mergeCell ref="L47:L48"/>
    <mergeCell ref="M47:P47"/>
    <mergeCell ref="D19:I19"/>
    <mergeCell ref="L15:O15"/>
    <mergeCell ref="A15:B16"/>
    <mergeCell ref="C15:C16"/>
    <mergeCell ref="D15:J16"/>
    <mergeCell ref="K15:K16"/>
    <mergeCell ref="D44:I44"/>
    <mergeCell ref="A45:P45"/>
    <mergeCell ref="K47:K48"/>
    <mergeCell ref="A47:B48"/>
    <mergeCell ref="C47:C48"/>
    <mergeCell ref="Q47:R47"/>
    <mergeCell ref="A57:B57"/>
    <mergeCell ref="A56:B56"/>
    <mergeCell ref="A51:B51"/>
    <mergeCell ref="A52:B52"/>
    <mergeCell ref="A53:B53"/>
    <mergeCell ref="A54:B54"/>
    <mergeCell ref="A55:B55"/>
    <mergeCell ref="A62:B62"/>
    <mergeCell ref="A63:B63"/>
    <mergeCell ref="A64:B64"/>
    <mergeCell ref="A66:B66"/>
    <mergeCell ref="A105:B105"/>
    <mergeCell ref="A70:B70"/>
    <mergeCell ref="A71:B71"/>
    <mergeCell ref="A80:B80"/>
    <mergeCell ref="A99:B99"/>
    <mergeCell ref="A100:B100"/>
    <mergeCell ref="A106:B106"/>
    <mergeCell ref="A72:B72"/>
    <mergeCell ref="A101:B101"/>
    <mergeCell ref="A102:B102"/>
    <mergeCell ref="A73:B73"/>
    <mergeCell ref="A75:B75"/>
    <mergeCell ref="A76:B76"/>
    <mergeCell ref="A79:B79"/>
    <mergeCell ref="A77:B77"/>
    <mergeCell ref="A74:B74"/>
    <mergeCell ref="A94:B94"/>
    <mergeCell ref="A81:B81"/>
    <mergeCell ref="A82:B82"/>
    <mergeCell ref="A83:B83"/>
    <mergeCell ref="A67:B67"/>
    <mergeCell ref="A69:B69"/>
    <mergeCell ref="A68:B68"/>
    <mergeCell ref="A78:B78"/>
    <mergeCell ref="A89:B89"/>
    <mergeCell ref="A91:B91"/>
    <mergeCell ref="A107:B107"/>
    <mergeCell ref="A84:B84"/>
    <mergeCell ref="A86:B86"/>
    <mergeCell ref="A87:B87"/>
    <mergeCell ref="A88:B88"/>
    <mergeCell ref="A85:B85"/>
    <mergeCell ref="A103:B103"/>
    <mergeCell ref="A104:B104"/>
    <mergeCell ref="A96:B96"/>
    <mergeCell ref="A90:B90"/>
    <mergeCell ref="A108:B108"/>
    <mergeCell ref="A124:B124"/>
    <mergeCell ref="A115:B115"/>
    <mergeCell ref="A116:B116"/>
    <mergeCell ref="A110:B110"/>
    <mergeCell ref="A111:B111"/>
    <mergeCell ref="A112:B112"/>
    <mergeCell ref="A113:B113"/>
    <mergeCell ref="A114:B114"/>
    <mergeCell ref="A120:B120"/>
    <mergeCell ref="D155:I155"/>
    <mergeCell ref="A109:B109"/>
    <mergeCell ref="A117:B117"/>
    <mergeCell ref="A118:B118"/>
    <mergeCell ref="A119:B119"/>
    <mergeCell ref="A136:B136"/>
    <mergeCell ref="A140:B140"/>
    <mergeCell ref="A148:B148"/>
    <mergeCell ref="A149:B149"/>
    <mergeCell ref="A121:B121"/>
    <mergeCell ref="L158:O158"/>
    <mergeCell ref="A141:B141"/>
    <mergeCell ref="A154:B154"/>
    <mergeCell ref="A137:B137"/>
    <mergeCell ref="A143:B143"/>
    <mergeCell ref="A142:B142"/>
    <mergeCell ref="A144:B144"/>
    <mergeCell ref="A138:B138"/>
    <mergeCell ref="D154:J154"/>
    <mergeCell ref="A155:B155"/>
    <mergeCell ref="A162:B162"/>
    <mergeCell ref="D162:I162"/>
    <mergeCell ref="A163:B163"/>
    <mergeCell ref="D163:J163"/>
    <mergeCell ref="A160:B160"/>
    <mergeCell ref="D160:J160"/>
    <mergeCell ref="A161:B161"/>
    <mergeCell ref="D161:J161"/>
    <mergeCell ref="A166:B166"/>
    <mergeCell ref="D166:J166"/>
    <mergeCell ref="A167:B167"/>
    <mergeCell ref="D167:J167"/>
    <mergeCell ref="A164:B164"/>
    <mergeCell ref="D164:I164"/>
    <mergeCell ref="A165:B165"/>
    <mergeCell ref="F165:H165"/>
    <mergeCell ref="A180:B180"/>
    <mergeCell ref="A168:B168"/>
    <mergeCell ref="F168:H168"/>
    <mergeCell ref="A169:B169"/>
    <mergeCell ref="D169:J169"/>
    <mergeCell ref="A172:B172"/>
    <mergeCell ref="D172:J172"/>
    <mergeCell ref="D174:J174"/>
    <mergeCell ref="A175:B175"/>
    <mergeCell ref="D175:J175"/>
    <mergeCell ref="D170:J170"/>
    <mergeCell ref="A171:B171"/>
    <mergeCell ref="D171:J171"/>
    <mergeCell ref="A178:B178"/>
    <mergeCell ref="D178:J178"/>
    <mergeCell ref="A179:B179"/>
    <mergeCell ref="D179:J179"/>
    <mergeCell ref="A173:B173"/>
    <mergeCell ref="D173:J173"/>
    <mergeCell ref="A174:B174"/>
    <mergeCell ref="A97:B97"/>
    <mergeCell ref="A98:B98"/>
    <mergeCell ref="K186:L187"/>
    <mergeCell ref="D187:I187"/>
    <mergeCell ref="A182:B182"/>
    <mergeCell ref="D182:J182"/>
    <mergeCell ref="A183:B183"/>
    <mergeCell ref="D183:J183"/>
    <mergeCell ref="D180:J180"/>
    <mergeCell ref="A181:B181"/>
    <mergeCell ref="D190:I190"/>
    <mergeCell ref="A184:B184"/>
    <mergeCell ref="D184:J184"/>
    <mergeCell ref="D186:I186"/>
    <mergeCell ref="A127:B127"/>
    <mergeCell ref="A128:B128"/>
    <mergeCell ref="A129:B129"/>
    <mergeCell ref="A130:B130"/>
    <mergeCell ref="A176:B176"/>
    <mergeCell ref="D176:J176"/>
    <mergeCell ref="D189:I189"/>
    <mergeCell ref="D181:J181"/>
    <mergeCell ref="A156:O156"/>
    <mergeCell ref="A158:B159"/>
    <mergeCell ref="C158:C159"/>
    <mergeCell ref="D158:J159"/>
    <mergeCell ref="K158:K159"/>
    <mergeCell ref="A177:B177"/>
    <mergeCell ref="D177:J177"/>
    <mergeCell ref="A170:B170"/>
    <mergeCell ref="F26:H26"/>
    <mergeCell ref="F27:H27"/>
    <mergeCell ref="F28:H28"/>
    <mergeCell ref="F29:H29"/>
    <mergeCell ref="F31:H31"/>
    <mergeCell ref="F32:H32"/>
    <mergeCell ref="F30:H30"/>
    <mergeCell ref="F34:H34"/>
    <mergeCell ref="F35:H35"/>
    <mergeCell ref="A36:B36"/>
    <mergeCell ref="F36:H36"/>
    <mergeCell ref="A31:B31"/>
    <mergeCell ref="A32:B32"/>
    <mergeCell ref="A34:B34"/>
    <mergeCell ref="A35:B35"/>
    <mergeCell ref="A26:B26"/>
    <mergeCell ref="A27:B27"/>
    <mergeCell ref="A28:B28"/>
    <mergeCell ref="A29:B29"/>
    <mergeCell ref="A43:B43"/>
    <mergeCell ref="F42:H42"/>
    <mergeCell ref="F43:H43"/>
    <mergeCell ref="F33:H33"/>
    <mergeCell ref="A33:B33"/>
    <mergeCell ref="A39:B39"/>
    <mergeCell ref="A42:B42"/>
    <mergeCell ref="F39:H39"/>
    <mergeCell ref="F40:H40"/>
    <mergeCell ref="A38:B38"/>
    <mergeCell ref="A37:B37"/>
    <mergeCell ref="F37:H37"/>
    <mergeCell ref="A40:B40"/>
  </mergeCells>
  <phoneticPr fontId="0" type="noConversion"/>
  <pageMargins left="0" right="0" top="0.55118110236220474" bottom="0.51181102362204722" header="0.51181102362204722" footer="0.51181102362204722"/>
  <pageSetup paperSize="9" scale="80" fitToHeight="4" orientation="landscape" verticalDpi="0" r:id="rId1"/>
  <headerFooter alignWithMargins="0"/>
  <rowBreaks count="2" manualBreakCount="2">
    <brk id="44" man="1"/>
    <brk id="1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 Строева</dc:creator>
  <cp:keywords/>
  <dc:description/>
  <cp:lastModifiedBy>sveta Stroeva</cp:lastModifiedBy>
  <cp:revision>1</cp:revision>
  <cp:lastPrinted>2015-01-21T12:13:30Z</cp:lastPrinted>
  <dcterms:created xsi:type="dcterms:W3CDTF">2013-07-04T06:22:38Z</dcterms:created>
  <dcterms:modified xsi:type="dcterms:W3CDTF">2021-03-05T00:03:23Z</dcterms:modified>
</cp:coreProperties>
</file>